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65416" yWindow="65416" windowWidth="20730" windowHeight="11160" activeTab="0"/>
  </bookViews>
  <sheets>
    <sheet name="CONTRATOS VIGENCIA 2022" sheetId="2" r:id="rId1"/>
    <sheet name="RESERVAS PTALES" sheetId="6" r:id="rId2"/>
  </sheets>
  <definedNames>
    <definedName name="_xlnm._FilterDatabase" localSheetId="0" hidden="1">'CONTRATOS VIGENCIA 2022'!$A$2:$H$110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<sst xmlns="http://schemas.openxmlformats.org/spreadsheetml/2006/main" count="903" uniqueCount="674">
  <si>
    <t>A-03-04-02-021</t>
  </si>
  <si>
    <t>C-3603-1300-14-0-3603025-03</t>
  </si>
  <si>
    <t>ETICOS SERRANO GOMEZ LTDA</t>
  </si>
  <si>
    <t>DISTRIBUIDORA PASTEUR S.A</t>
  </si>
  <si>
    <t>CLINICA DE URABA S.A.</t>
  </si>
  <si>
    <t>CO1.PCCNTR.2333935</t>
  </si>
  <si>
    <t>OXISALUD S.A.S.</t>
  </si>
  <si>
    <t>SERVICIO MEDICO - SUMINISTRAR DE FORMA PERIÓDICA E INTEGRAL OXIGENO MEDICINAL DOMICILIARIO, INSTITUCIONAL Y POR EVENTO, EQUIPOS HOSPITALARIOS Y DISPOSITIVOS MÉDICOS DESTINADOS AL CUIDADO DE LOS BENEFICIARIOS DEL SERVICIO MÉDICO ASISTENCIAL -SMA- DEL</t>
  </si>
  <si>
    <t>CO1.PCCNTR.2397406</t>
  </si>
  <si>
    <t>CO1.PCCNTR.2527560</t>
  </si>
  <si>
    <t>MAS VIDA SENIORS S.A.S.</t>
  </si>
  <si>
    <t>SERVICIO MEDICO - PRESTAR SERVICIOS DE ATENCIÓN EN SALUD DOMICILIARIA INTEGRAL, EN LAS ÁREAS DE MEDICINA GENERAL Y ESPECIALIZADA, ASÍ COMO ASISTENCIALES, COMPRENDIDAS EN EL PLAN INTEGRAL DE SALUD, DESTINADOS AL CUIDADO DE LOS BENEFICIARIOS AFILIADOS</t>
  </si>
  <si>
    <t>OXIGENOS DE COLOMBIA LTDA</t>
  </si>
  <si>
    <t>CO1.PCCNTR.1743549</t>
  </si>
  <si>
    <t>CAJA COLOMBIANA DE SUBSIDIO FAMILIAR COLSUBSIDIO</t>
  </si>
  <si>
    <t>CO1.PCCNTR.1480243</t>
  </si>
  <si>
    <t>CORPORACIÓN SALUD UN</t>
  </si>
  <si>
    <t>CO1.PCCNTR.1759010</t>
  </si>
  <si>
    <t>CONGREGACION DE DOMINICAS DE SANTA CATALINA DE SENA</t>
  </si>
  <si>
    <t>CO1.PCCNTR.1848571</t>
  </si>
  <si>
    <t>CONGREGACION "HERMANAS DE LA CARIDAD DOMINICAS DE LA PRESENTACION DE LA SANTISIMA VIRGEN - PROVINCIA DE BOGOTA"</t>
  </si>
  <si>
    <t>CO1.PCCNTR.2431628</t>
  </si>
  <si>
    <t>PARAMEDICOS S A</t>
  </si>
  <si>
    <t>Contratar el servicio de salud en imagenología diagnostica para los beneficiarios afiliados al servicio médico asistencial del SENA en la regional Bolívar</t>
  </si>
  <si>
    <t>MESSER COLOMBIA S.A.</t>
  </si>
  <si>
    <t>CO1.PCCNTR.2404228</t>
  </si>
  <si>
    <t>CO1.PCCNTR.2447691</t>
  </si>
  <si>
    <t>UNASALUD UT</t>
  </si>
  <si>
    <t>SERVICIO MEDICO ASISTENCIAL: CONTRATAR LA PRESTACIÓN DE SERVICIOS DE ATENCIÓN INTEGRAL DE SALUD EN URGENCIAS, HOSPITALIZACIÓN, UNIDAD DE CUIDADOS INTENSIVOS Y DEMÁS EXÁMENES Y/O SERVICIOSNECESARIOS A LOS BENEFICIARIOS DEL SERVICIO MÉDICO ASISTENCIAL</t>
  </si>
  <si>
    <t>CO1.PCCNTR.2511190</t>
  </si>
  <si>
    <t>CARVAJAL LABORATORIOS IPS SAS</t>
  </si>
  <si>
    <t>SERVICIO MEDICO: CONTRATAR LA PRESTACIÓN DE SERVICIOS DE LABORATORIO CLÍNICO DE BAJA, MEDIANA Y ALTA COMPLEJIDAD A LOS BENEFICIARIOS DEL SERVICIO MÉDICO ASISTENCIAL DEL SENA REGIONAL BOYACÁ, QUE SEAN REMITIDOS POR LOS MÉDICOS ASESORES EN LAS CIUDADES</t>
  </si>
  <si>
    <t>SERVICIOS ESPECIALES DE SALUD</t>
  </si>
  <si>
    <t>INSTITUTO OFTALMOLOGICO DE CALDAS S.A.</t>
  </si>
  <si>
    <t>CAJA DE COMPENSACION FAMILIAR DE CALDAS</t>
  </si>
  <si>
    <t>ONCOLOGOS DEL OCCIDENTE S.A.S</t>
  </si>
  <si>
    <t>UNION DE DROGUISTAS S.A.S. UNIDROGAS S.A.S.</t>
  </si>
  <si>
    <t>CO1.PCCNTR.2356147</t>
  </si>
  <si>
    <t>SERVICIO MEDICO: SUMINISTRO DE OXÍGENO DOMICILIARIO, ALQUILER O VENTA DE EQUIPOS RELACIONADOS CON LA OXIGENOTERAPIA, QUE REQUIEREN LOS BENEFICIARIOS DEL SERVICIO MÉDICO ASISTENCIAL DEL SENA REGIONAL CALDAS. SEGÚN RAD. 9-2021-002496.</t>
  </si>
  <si>
    <t>CO1.PCCNTR.2467255</t>
  </si>
  <si>
    <t>SERVICIO MEDICO: PRESTAR SERVICIOS DE OFTALMOLOGÍA ESPECIALIZADA A LOS BENEFICIARIOS DE FUNCIONARIOS Y PENSIONADOS INSCRITOS EN EL SERVICIO MÉDICO ASISTENCIAL DE LA REGIONAL CALDAS Y A LOS DE OTRAS REGIONALES RADICADOS EN MZLES, SEG RAD 9-2021-003489</t>
  </si>
  <si>
    <t>CO1.PCCNTR.2547217</t>
  </si>
  <si>
    <t>VARGAS &amp; VARGAS E HIJAS SOCIEDAD POR ACCIONES SIMPLIFICADA</t>
  </si>
  <si>
    <t>PAGOS SERVICIOS MÉDICOS CONVENCIONAL: CONTRATAR EL SUMINISTRO DE MEDICAMENTOS QUE SEAN AUTORIZADOS POR LOS MÉDICOS ASESORES O TRATANTES, PARA LOS BENEFICIARIOS AFILIADOS AL SERVICIO MÉDICO ASISTENCIAL (SMA) DEL SENA REGIONAL CAQUETÁ. CONTRATO NO. CO1</t>
  </si>
  <si>
    <t>ORTODONCIA PARA TODOS SAS</t>
  </si>
  <si>
    <t>PRESTACION SERVICIO SALUD ORAL INTEGRAL NIVEL I II Y III BENEFICIARIOS SMA RC</t>
  </si>
  <si>
    <t>GRUPO DAO SAS</t>
  </si>
  <si>
    <t>SUMINISTRO DE MEDICAMENTOS PARA LOS BENEFICIARIOS DEL SMA QUE SEAN AUTORIZADOS POR EL SENA</t>
  </si>
  <si>
    <t>CO1.PCCNTR.1500879</t>
  </si>
  <si>
    <t>SOCIEDAD MEDICO QUIRURGICA NUESTRA SEÑORA DE BELEN DE FUSAGASUGA SAS</t>
  </si>
  <si>
    <t>CLINICA ODONTOLOGICA DENTCLASS E.U</t>
  </si>
  <si>
    <t>CO1.PCCNTR.2457524</t>
  </si>
  <si>
    <t>HOSPITAL DEPARTAMENTAL DE VILLAVICENCIO</t>
  </si>
  <si>
    <t>CO1.PCCNTR.2468938</t>
  </si>
  <si>
    <t>CO1.PCCNTR.2470309</t>
  </si>
  <si>
    <t>CLINICA DE CIRUGIA OCULAR LTDA</t>
  </si>
  <si>
    <t>FUERTES MEJIA YANETH PATRICIA</t>
  </si>
  <si>
    <t>CLINICA NUESTRA SEÑORA DE FATIMA S.A</t>
  </si>
  <si>
    <t>CO1.PCCNTR.2439353</t>
  </si>
  <si>
    <t>CO1.PCCNTR.2431031</t>
  </si>
  <si>
    <t>FUNDACION OFTALMOLOGICA DE SANTANDER - FOSCAL</t>
  </si>
  <si>
    <t>ALFONSO VALDERRAMA HAROLD EDER</t>
  </si>
  <si>
    <t>CO1.PCCNTR.2494628</t>
  </si>
  <si>
    <t>INSTITUTO DE RELIGIOSAS DE SAN JOSE DE GERONA</t>
  </si>
  <si>
    <t>FUNDACION HOSPITAL SAN JOSE DE BUGA</t>
  </si>
  <si>
    <t>FUNDACION ALZHEIMER</t>
  </si>
  <si>
    <t>CLINICA DE OFTALMOLOGIA DE CALI S.A.</t>
  </si>
  <si>
    <t>CLINICA PALMA REAL S.A.S.</t>
  </si>
  <si>
    <t>INVERSIONES MORA CORAL S.A.S</t>
  </si>
  <si>
    <t>CAJA DE COMPENSACION FAMILIAR DEL VALLE DEL CAUCA - COMFAMILIAR ANDI - COMFANDI</t>
  </si>
  <si>
    <t>CO1.PCCNTR.2311048</t>
  </si>
  <si>
    <t>CO1.PCCNTR.2331217</t>
  </si>
  <si>
    <t>INVERSIONES OPTICOS MERCURIO S.A.S</t>
  </si>
  <si>
    <t>CO1.PCCNTR.2380457</t>
  </si>
  <si>
    <t>CO1.PCCNTR.2361120</t>
  </si>
  <si>
    <t>FABISALUD IPS SAS</t>
  </si>
  <si>
    <t>CO1.PCCNTR.2428318</t>
  </si>
  <si>
    <t>HOGAR MEDICO DEL VALLE S.A.S.</t>
  </si>
  <si>
    <t>CO1.PCCNTR.2479939</t>
  </si>
  <si>
    <t>DIRECCIÓN GENERAL</t>
  </si>
  <si>
    <t>REGIONAL</t>
  </si>
  <si>
    <t>ANTIOQUIA</t>
  </si>
  <si>
    <t>NUMERO DE CONTRATO</t>
  </si>
  <si>
    <t>RAZÓN SOCIAL</t>
  </si>
  <si>
    <t>VALOR INICIAL</t>
  </si>
  <si>
    <t>VALOR OPERACIONES</t>
  </si>
  <si>
    <t>VALOR ACTUAL</t>
  </si>
  <si>
    <t xml:space="preserve">SALDO POR OBLIGAR </t>
  </si>
  <si>
    <t>OBJETO DEL CONTRATO</t>
  </si>
  <si>
    <t xml:space="preserve">NÚMERO DE CONTRATO </t>
  </si>
  <si>
    <t>SOCIEDAD DE INFECTOLOGOS DEL CARIBE COLOMBIANO S A S</t>
  </si>
  <si>
    <t>CARDIODIAGNOSTICO S.A</t>
  </si>
  <si>
    <t>CEDIUL S.A</t>
  </si>
  <si>
    <t>SERVICIOS ODONTOMEDICOS DEL CARIBE LIMITADA SOMECA LTDA</t>
  </si>
  <si>
    <t>UNION TEMPORAL INVERSIONES MORILLO Y ODONTOLOGOS ASOCIADOS</t>
  </si>
  <si>
    <t>CENTRO TERAPEUTICO RE- ENCONTRARSE S.A.S</t>
  </si>
  <si>
    <t>DISTRITO CAPITAL</t>
  </si>
  <si>
    <t>LABORATORIO CLINICO SANTA LUCIA IPS S.A.S.</t>
  </si>
  <si>
    <t>CENTRO CARDIOVASCULAR LUNA PACINI S.A.S</t>
  </si>
  <si>
    <t>UNIDAD OFTALMOLOGICA DE CARTAGENA S.A.S.</t>
  </si>
  <si>
    <t>CALDAS</t>
  </si>
  <si>
    <t>HOSPITAL DEPARTAMENTAL MARIA INMACULADA E.S.E</t>
  </si>
  <si>
    <t>CAUCA</t>
  </si>
  <si>
    <t>CLINICA LA ESTANCIA S.A.</t>
  </si>
  <si>
    <t>UNIDAD FISIOTERAPEUTICA DE OCCIDENTE SOCIEDAD POR ACCIONES SIMPLIFICADAS</t>
  </si>
  <si>
    <t>CESAR</t>
  </si>
  <si>
    <t>CUNDINAMARCA</t>
  </si>
  <si>
    <t>GUAJIRA</t>
  </si>
  <si>
    <t>HUILA</t>
  </si>
  <si>
    <t>MAGDALENA</t>
  </si>
  <si>
    <t>META</t>
  </si>
  <si>
    <t>NARIÑO</t>
  </si>
  <si>
    <t>DROGUERIAS PROFAMILIAR S.A.S.</t>
  </si>
  <si>
    <t>RISARALDA</t>
  </si>
  <si>
    <t>SANTANDER</t>
  </si>
  <si>
    <t>CLINICA ODONTOLOGOS ESPECIALISTAS SAS</t>
  </si>
  <si>
    <t>CLINICA REVIVIR S.A.</t>
  </si>
  <si>
    <t>EMPRESA SOCIAL DEL ESTADO HOSPITAL REGIONAL DE SAN GIL</t>
  </si>
  <si>
    <t>SUCRE</t>
  </si>
  <si>
    <t>TOLIMA</t>
  </si>
  <si>
    <t>VALLE</t>
  </si>
  <si>
    <t>CASANARE</t>
  </si>
  <si>
    <t>NORTE DE SANTANDER</t>
  </si>
  <si>
    <t>CO1.PCCNTR.2596711</t>
  </si>
  <si>
    <t>CO1.PCCNTR.2625029</t>
  </si>
  <si>
    <t>HOSPITAL PABLO TOBON URIBE</t>
  </si>
  <si>
    <t>Suministro de medicamentos para los beneficiarios afiliados al servicio médico asistencial del SENA de la Dirección General, la Regional Distrito Capital y la Regional Cundinamarca con el fin de preservar la salud de los benefi</t>
  </si>
  <si>
    <t>CO1.PCCNTR.2711582</t>
  </si>
  <si>
    <t>CO1.PCCNTR.2799345</t>
  </si>
  <si>
    <t>CENTRO RADIO ONCOLOGICO DEL CARIBE SAS</t>
  </si>
  <si>
    <t>CO1.PCCNTR.2560228</t>
  </si>
  <si>
    <t>CO1.PCCNTR.2605811</t>
  </si>
  <si>
    <t>CO1.PCCNTR.2718939</t>
  </si>
  <si>
    <t>CO1.PCCNTR.2792186</t>
  </si>
  <si>
    <t>MARIN URIBE SILVIO ALONSO</t>
  </si>
  <si>
    <t>SERVICIO MEDICO: PRESTAR SERVICIOS DE ATENCIÓN INTEGRAL AMBULATORIA, HOSPITALARIA Y DE URGENCIAS PARA EL SERVICIO MÉDICO ASISTENCIAL DE LA REGIONAL CALDAS O DE OTRAS REGIONALES QUE TENGAN SU LUGAR DE DOMICILIO EN LA CIUDAD. LT 1. S/R. 9-2021-005099.</t>
  </si>
  <si>
    <t>SERVICIO MEDICO: PRESTAR LOS SERVICIOS DE ODONTOLOGÍA ESPECIALIZADA QUE REQUIERAN LOS BENEFICIARIOS DE FUNCIONARIOS Y PENSIONADOS INSCRITOS EN S.M.A REGIONAL CALDAS Y DE OTRAS REGIONALES QUE ESTÉN RADICADOS EN MANIZALES. SEGÚN RAD N. 9-2021-006040</t>
  </si>
  <si>
    <t>SERVICIO MEDICO: PRESTAR SERVICIO DE LABORATORIO CLÍNICO ESPECIALIZADO DE MEDIANA COMPLEJIDAD A LOS BENEFICIARIOS DE FUNCIONARIOS Y PENSIONADOS INSCRITOS EN EL SERVICIO MÉDICO ASISTENCIAL DE LA REGIONAL CALDAS. SEGÚN RADICADO N. 9-2021-006842.</t>
  </si>
  <si>
    <t>CO1.PCCNTR.2690352</t>
  </si>
  <si>
    <t>CONTRATAR LOS SERVICIOS DE ATENCIÓN DE URGENCIAS, SERVICIOS DE SALUD DE I Y II, NIVEL DE COMPLEJIDAD, SERVICIOS DE IMAGENOLOGÍA DE BAJA, MEDIANA Y ALTA COMPLEJIDAD, RADIOLOGÍA CONVENCIONAL, ESTUDIOS ESPECIALES DE</t>
  </si>
  <si>
    <t>CO1.PCCNTR.2710602</t>
  </si>
  <si>
    <t>CO1.PCCNTR.2540016</t>
  </si>
  <si>
    <t>CO1.PCCNTR.2417739</t>
  </si>
  <si>
    <t>CO1.PCCNTR.2705202</t>
  </si>
  <si>
    <t>CONTRATAR PRESTACION DE LOS SERVICIOS ATENCION DOMICILIARIA PARA LA POBLACIONA BENEFICIARIA DEL SMA DEL SENA RC</t>
  </si>
  <si>
    <t>CO1.PCCNTR.2558865</t>
  </si>
  <si>
    <t>CO1.PCCNTR.2567451</t>
  </si>
  <si>
    <t>CO1.PCCNTR.2643133</t>
  </si>
  <si>
    <t>CO1.PCCNTR.2669013</t>
  </si>
  <si>
    <t>CO1.PCCNTR.2789080</t>
  </si>
  <si>
    <t>CO1.PCCNTR.2595939</t>
  </si>
  <si>
    <t>CO1.PCCNTR.2665442</t>
  </si>
  <si>
    <t>CONSORCIO ORTOCONEXION SENA-2021</t>
  </si>
  <si>
    <t>CO1.PCCNTR.2613375</t>
  </si>
  <si>
    <t>CO1.PCCNTR.2800330</t>
  </si>
  <si>
    <t>CO1.PCCNTR.2916303</t>
  </si>
  <si>
    <t>CO1.PCCNTR.2965019</t>
  </si>
  <si>
    <t>CO1.PCCNTR.2954813</t>
  </si>
  <si>
    <t>CLINICA GENERAL DEL CARIBE S.A.</t>
  </si>
  <si>
    <t>SERVICIO MEDICO: Servicio de salud integral, en Oftalmología Especializada, Subespecializada, ayudas diagnósticas, Procedimientos, Óptica y optometría para los beneficiaros afiliados al Servicio Médico Asistencial del SENA en la Regional Bolívar</t>
  </si>
  <si>
    <t>SERVICIOS MEDICO: Contratar los Servicios en salud niveles I, II y III para consulta externa en Pediatría, Gineco-Obstetricia, ortopedia, Medicina Interna, dermatología, Otorrinolaringología, cirugía maxilofacial, cirugía pediátrica, cirugía ginecoló</t>
  </si>
  <si>
    <t>SERVICIO MEDICO: Contratar el servicio de salud en exámenes de laboratorio para los beneficiarios afiliados al servicio médico asistencial del SENA en la Regional Bolívar.</t>
  </si>
  <si>
    <t>CO1.PCCNTR.2836825</t>
  </si>
  <si>
    <t>CO1.PCCNTR.2882190</t>
  </si>
  <si>
    <t>CO1.PCCNTR.2882186</t>
  </si>
  <si>
    <t>SERVICIO MEDICO: PRESTAR SERVICIOS DE ATENCIÓN INTEGRAL AMBULATORIA, HOSPITALARIA Y DE URGENCIAS PARA EL SERVICIO MÉDICO ASISTENCIAL DE LA REGIONAL CALDAS O DE OTRAS REGIONALES QUE TENGAN SU LUGAR DE DOMICILIO EN LA CIUDAD. SEGÚN RADICADO N. 9-2021-0</t>
  </si>
  <si>
    <t>SERVICIO MEDICO: EXAMINAR, DIAGNOSTICAR, TRATAR Y MANEJAR DESÓRDENES DEL SISTEMA VISUAL (DEFECTOS REFRACTIVOS), POR MEDIO DE LA CONSULTA DE OPTOMETRÍA, SUMINISTRO DE LENTES Y MONTURAS A LOS BENEFICIARIOS DE SERVICIO MÉDICO ASISTENCIAL. SEGÚN RADICADO</t>
  </si>
  <si>
    <t>SERVICIO MÉDICO: Prestación de servicios de urgencias, hospitalización, servicios medico quirúrgicos y especialistas, para los beneficiarios del Servicio Médico Asistencial, en el SENA Regional Nariño, para los beneficiarios del Servicio Médico Asist</t>
  </si>
  <si>
    <t>CO1.PCCNTR.2851316</t>
  </si>
  <si>
    <t>CO1.PCCNTR.2866530</t>
  </si>
  <si>
    <t>AREA ODONTOLOGICA ESPECIALIZADA S.A.S</t>
  </si>
  <si>
    <t>CO1.PCCNTR.2937070</t>
  </si>
  <si>
    <t>CO1.PCCNTR.2957970</t>
  </si>
  <si>
    <t>CO1.PCCNTR.2821902</t>
  </si>
  <si>
    <t>CO1.PCCNTR.2812968</t>
  </si>
  <si>
    <t>CO1.PCCNTR.2813223</t>
  </si>
  <si>
    <t>CENTRO MEDICO IMBANACO DE CALI S.A.</t>
  </si>
  <si>
    <t>RUBRO</t>
  </si>
  <si>
    <t>RECURSOS</t>
  </si>
  <si>
    <t>VALOR COMPROMISO RESERVA</t>
  </si>
  <si>
    <t>VALOR OBLIGADO</t>
  </si>
  <si>
    <t>% EJECUCIÓN</t>
  </si>
  <si>
    <t>Nación</t>
  </si>
  <si>
    <t>TOTAL</t>
  </si>
  <si>
    <t>Propios</t>
  </si>
  <si>
    <t>TOTALES</t>
  </si>
  <si>
    <t>VIG FUTURA SERVICIO MEDICO: 9-2021-104842 SUMINISTRO Y DISPENSACIÓN DE MEDICAMENTOS Y PRESTACIÓN DEL SERVICIO FARMACÉUTICO INTEGRAL PARA LOS BENEFICIARIOS AFILIADOS AL SERVICIO MÉDICO ASISTENCIAL DEL SENA.</t>
  </si>
  <si>
    <t>CO1.PCCNTR.2555428 / 2021</t>
  </si>
  <si>
    <t>CO1.PCCNTR.2333935 / 2021</t>
  </si>
  <si>
    <t>CO1.PCCNTR.2527560 / 2021</t>
  </si>
  <si>
    <t>CO1.PCCNTR.2397406 / 2021</t>
  </si>
  <si>
    <t>CO1.PCCNTR.2625029 / 2021</t>
  </si>
  <si>
    <t>VIGENCIA FUTURA SUSTITUCION - SERVICIO MEDICO - PRESTAR SERVICIOS DE SALUD (ATENCIÓN INTRAHOSPITALARIA Y AMBULATORIA, APOYO DIAGNÓSTICO, IMAGENOLOGÍA, PROPIOS DEL NIVEL DE COMPLEJIDAD) QUE REQUIEREN LOS USUARIOS DEL S.M.A EN APARTADÓ</t>
  </si>
  <si>
    <t>VIGENCIA FUTURA PRORROGA - SERVICIO MEDICO - SUMINISTRAR DE FORMA PERIÓDICA E INTEGRAL OXIGENO MEDICINAL DOMICILIARIO, INSTITUCIONAL Y POR EVENTO, EQUIPOS HOSPITALARIOS Y DISPOSITIVOS MÉDICOS DESTINADOS AL CUIDADO DE LOS BENEFICIARIOS DEL SERVICIO MÉ</t>
  </si>
  <si>
    <t>VIGENCIA FUTURA PRORROGA - SERVICIO MEDICO - PRESTAR SERVICIOS DE ATENCIÓN EN SALUD DOMICILIARIA INTEGRAL, EN LAS ÁREAS DE MEDICINA GENERAL Y ESPECIALIZADA, ASÍ COMO ASISTENCIALES, COMPRENDIDAS EN EL PLAN INTEGRAL DE SALUD, DESTINADOS AL CUIDADO DE L</t>
  </si>
  <si>
    <t>VIGENCIA FUTURA PRORROGA - SERVICIO MEDICO - SUMINISTRAR Y DISPENSAR LOS MEDICAMENTOS A TRAVÉS DE UN OPERADOR LOGÍSTICO PARA LOS BENEFICIARIOS DEL SERVICIO MEDICO DE LA REGIONAL ANTIOQUIA</t>
  </si>
  <si>
    <t>VIGENCIA FUTURA PRORROGA - SERVICIO MÉDICO - PRESTAR SERVICIOS DE SALUD AMBULATORIOS E INTRAHOSPITALARIOS CORRESPONDIENTES DE TODOS LOS NIVELES DE COMPLEJIDAD PARA LOS BENEFICIARIOS DEL SERVICIO MÉDICO ASISTENCIAL DEL SENA REGIONAL ANTIOQUIA</t>
  </si>
  <si>
    <t>SERVICIO MEDICO: CONTRATAR EL SUMINISTRO DE OXÍGENO MEDICINAL, A LOS BENEFICIARIOS DEL SERVICIO MÉDICO ASISTENCIAL QUE SEAN REMITIDOS POR LOS MÉDICOS ASESORES DEL SENA REGIONAL BOYACÁ EN LAS CIUDADES DE SOGAMOSO, DUITAMA Y TUNJA.</t>
  </si>
  <si>
    <t>BOYACÁ</t>
  </si>
  <si>
    <t>AMANECER MEDICO  SAS</t>
  </si>
  <si>
    <t>SERVICIO MEDICO: PRESTAR SERVICIOS DE ATENCIÓN INTEGRAL AMBULATORIA, HOSPITALARIA Y DE URGENCIAS PARA EL SERVICIO MÉDICO ASISTENCIAL DE LA REGIONAL CALDAS O DE OTRAS REGIONALES QUE TENGAN SU LUGAR DE DOMICILIO EN LA CIUDAD. S/R N. 9-2021-008066.</t>
  </si>
  <si>
    <t>SERVICIO MEDICO: PRESTAR SERVICIOS INTEGRALES DE SALUD EN LA ESPECIALIDAD DE ONCOLOGÍA Y HEMATOLOGÍA A LOS BENEFICIARIOS DE FUNCIONARIOS Y PENSIONADOS INSCRITOS EN EL SERVICIOS MEDICO ASISTENCIAL DE LA REGIONAL CALDAS. SEGÚN RADICADO N. 9-2021-00734</t>
  </si>
  <si>
    <t>SERVICIO MEDICO: EXAMINAR, DIAGNOSTICAR, TRATAR Y MANEJAR DESÓRDENES DEL SISTEMA VISUAL (DEFECTOS REFRACTIVOS), POR MEDIO DE LA CONSULTA DE OPTOMETRÍA, SUMINISTRO DE LENTES Y MONTURAS A LOS BENEFICIARIOS DE SERVICIO MÉDICO ASISTENCIAL. S/R 9-2021-008</t>
  </si>
  <si>
    <t>CAQUETÁ</t>
  </si>
  <si>
    <t>CONTRATAR LA PRESTACION DE LOS SERVICIOS EN SALUD INTEGRALES DE COMPLEJIDAS II, III Y IV SERVICIOS HOSPITALARIOS SMA RC</t>
  </si>
  <si>
    <t>BOLÍVAR</t>
  </si>
  <si>
    <t>Manejo y atención de servicios integrales en Urgencias, Hospitalización (habitación unipersonal o bipersonal, según la disponibilidad de la clínica, se excluye suite o apartamento); Unidad de Cuidado I</t>
  </si>
  <si>
    <t>Servicios integrales consulta y/o atención priorit, hospitaliz, cirugías, quimioter y radioter, procedims, consulta externa especializ y subespecializ, exámen apoyo diagnóstico, labor clínico exám. portafolio benef. SMA RDC,Cun</t>
  </si>
  <si>
    <t>Manejo y atención de servicios integrales en Urgencias, Hospitalización (habitación unipersonal o bipersonal, según la disponibilidad de la clínica, se excluye suite o apartamento); Unidad de Cuidado Intensiva; Unidad</t>
  </si>
  <si>
    <t>CÓRDOBA</t>
  </si>
  <si>
    <t>VIGENCIA FUTURA: CO1.PCCNTR.2457524, RADICADO 50-9-2022-000016.Teniendo en cuenta que la Entidad debe velar por la salud y la continuidad en los tratamientos autorizados a los beneficiarios del Servicio Médico Asistencial y en cumplimiento de lo esta</t>
  </si>
  <si>
    <t>VIGENCIA FUTURA: CO1.PCCNTR.2468938, RADICADO 50-9-2022-000016Teniendo en cuenta que la Entidad debe velar por la salud y la continuidad en los tratamientos autorizados a los beneficiarios del Servicio Médico Asistencial y en cumplimiento de lo estab</t>
  </si>
  <si>
    <t>VIGENCIA FUTURA: CO1.PCCNTR.2470309, RADICADO 50-9-2022-000016. Teniendo en cuenta que la Entidad debe velar por la salud y la continuidad en los tratamientos autorizados a los beneficiarios del Servicio Médico Asistencial y en cumplimiento de lo est</t>
  </si>
  <si>
    <t>QUINDÍO</t>
  </si>
  <si>
    <t>SERVICIO MEDICO: VF CONTRATAR PRESTACIÓN SERVICIOS INTEGRALES DE SALUD EN EL ÁREA DE ODONTOLOGÍA Y SUS ESPECIALIDADES Y DEMÁS SERVICIOS AMBULATORIOS DE SALUD ORAL,
PARA LOS BENEFICIARIOS AFILIADOS SMA SENA REGIONAL 63-9-2021-010747</t>
  </si>
  <si>
    <t>SERVICIO MEDICO: VF CONTRATAR EL SUMINISTRO, DISPENSACIÓN DE MEDICAMENTOS Y PRESTACIÓN DEL SERVICIO FARMACÉUTICO BENEFICIARIOS DEL SERVICIO MÉDICO ASISTENCIAL DEL SENA REGIONAL RAD 63-9-2021-010802</t>
  </si>
  <si>
    <t>VIGENCIA FUTURA DE PRORROGA 2022-SERVICIO MEDICO: SUMINISTRO Y DISPENSACIÓN DE MEDICAMENTOS PARA LOS BENEFICIARIOS DEL SERVICIO MÉDICO ASISTENCIAL DEL SENA REGIONAL RISARALDA</t>
  </si>
  <si>
    <t>MEDICADIZ   S.A.S.</t>
  </si>
  <si>
    <t>VF PRORROGA PAGOS SERVICIOS MÉDICOS CONVENCIONAL: CO1.PCCNTR.2494628, CONTRATAR IPS CON EL FIN DE GARANTIZAR UNA RED QUE CUBRA LA DEMANDA DE LOS BENEFICIARIOS DEL SERVICIO MÉDICO ASISTENCIAL DEL SENA REGIONAL TOLIMA EN LA CIUDAD DE IBAGUÉ, PARA LOS S</t>
  </si>
  <si>
    <t>VF SERVICIO MEDICO: SUMINISTRO Y DISPENSACIÓN DE MEDICAMENTOS Y PRESTACIÓN DEL SERVICIO FARMACÉUTICO INTEGRAL PARA LOS BENEFICIARIOS AFILIADOS AL SERVICIO MÉDICO ASISTENCIAL DEL SENA.</t>
  </si>
  <si>
    <t>VF SERVICIO MEDICO: CONTRATAR EL SERVICIO DE OPTOMETRÍA, ORTÓPTICA, MONTURA, LENTES, LENTES DE CONTACTO PARA LOS BENEFICIARIOS AFILIADOS AL SERVICIO MÉDICO ASISTENCIAL DEL SENA.</t>
  </si>
  <si>
    <t>VF SERVICIO MEDICO: PRESTAR LOS SERVICIOS INTEGRALES DE IMÁGENES DIAGNÓSTICAS Y AYUDAS DIAGNOSTICAS PARA LOS BENEFICIARIOS AFILIADOS AL SERVICIO MÉDICO ASISTENCIAL DEL SENA REGIONAL VALLE</t>
  </si>
  <si>
    <t>VF SERVICIO MEDICO: CONTRATAR LA PRESTACIÓN DE LOS SERVICIOS PARA LA ATENCIÓN INTEGRAL A PACIENTES GERIÁTRICOS O CON DIAGNÓSTICO DE ENFERMEDAD MENTAL CRÓNICA AFILIADOS AL SERVICIO MÉDICO ASISTENCIAL DEL SENA REGIONAL VALLE</t>
  </si>
  <si>
    <t>VF SERVICIO MEDICO: CONTRATAR EL SERVICIO DE INSTITUCIONES PRESTADORAS DE SERVICIOS DE SALUD (IPS) AMBULATORIO U HOSPITALARIO, CON EL FIN DE GARANTIZAR LA RED QUE CUBRA LA DEMANDA DE LOS BENEFICIARIOS DEL SERVICIO MÉDICO ASISTENCIAL DEL SENA REGIONAL</t>
  </si>
  <si>
    <t>VF SERVICIO MÉDICO: GARANTIZAR LA PRESTACIÓN DE SERVICIOS DE SALUD DE NIVELES DE COMPLEJIDAD 1, 2, Y 3 PARA LOS BENEFICIARIOS AFILIADOS DEL SMA DE CARTAGO</t>
  </si>
  <si>
    <t>VF SERVICIO MEDICO: GARANTIZAR LA PRESTACIÓN DE SERVICIOS DE SALUD DE NIVELES DE COMPLEJIDAD 1, 2, Y 3 PARA LOS BENEFICIARIOS AFILIADOS DEL SMA DE BUGA</t>
  </si>
  <si>
    <t>VF SERVICIO MEDICO: PRESTAR LOS SERVICIOS INTEGRALES DE LAS ESPECIALIDADES Y SUBESPECIALIDADES DE OFTALMOLOGÍA PARA LOS BENEFICIARIOS AFILIADOS AL SERVICIO MÉDICO ASISTENCIAL DEL SENA REGIONAL VALLE.</t>
  </si>
  <si>
    <t>VF SERVICIO MEDICO: GARANTIZAR LA PRESTACIÓN DE SERVICIOS DE SALUD DE NIVELES DE COMPLEJIDAD 1, 2, Y 3 PARA LOS BENEFICIARIOS AFILIADOS DEL SMA DE PALMIRA.</t>
  </si>
  <si>
    <t>VF SERVICIO MEDICO: CONTRATAR LA PRESTACIÓN DE LOS SERVICIOS INTEGRALES EN ODONTOLOGÍA ESPECIALIZADA: PERIODONCIA, ORTODONCIA CORRECTIVA, ORTOPEDIA MAXILAR, ODONTOPEDIATRIA, CIRUGÍA ORAL, ENDODONCIA, REHABILITACIÓN, Y DEMÁS SERVICIOS DE APOYO (RADIOL</t>
  </si>
  <si>
    <t>SAN ANDRÉS</t>
  </si>
  <si>
    <t>CHOCÓ</t>
  </si>
  <si>
    <t>RESERVAS PRESUPUESTALES SMA 2022</t>
  </si>
  <si>
    <t>SERVICIO MEDICO - SUMINISTRAR Y DISPENSAR LOS MEDICAMENTOS A TRAVÉS DE UN OPERADOR LOGÍSTICO PARA LOS BENEFICIARIOS DEL S.ERVICIO MEDICO DE LA REGIONAL ANTIOQUIA.</t>
  </si>
  <si>
    <t>SERVICIO MÉDICO - PRESTAR SERVICIOS DE SALUD AMBULATORIOS E INTRAHOSPITALARIOS CORRESPONDIENTES DE TODOS LOS NIVELES DE COMPLEJIDAD PARA LOS BENEFICIARIOS DEL SERVICIO MÉDICO ASISTENCIAL DEL SENA REGIONAL ANTIOQUIA, INCLUYE AYUDAS DIAGNOSTICAS.</t>
  </si>
  <si>
    <t>PRESTACION DE SERVICIOS DE ATENCION INTEGRAL EN SALUD EN UN CENTRO MEDICO DE II NIVEL PARA LOS BENEFICIARIOS DEL SERVICIO MÉDICO ASISTENCIAL DEL CENTRO AGROECOLOGICO Y EMPRESARIAL DE FUSAGASUGA DE LA REGIONAL CUNDINAMARC</t>
  </si>
  <si>
    <t>CO1.PCCNTR.2590411-2021</t>
  </si>
  <si>
    <t>CO1.PCCNTR.2634407-2021</t>
  </si>
  <si>
    <t>CO1.PCCNTR.2633998-2021</t>
  </si>
  <si>
    <t>CO1.PCCNTR.2699771-2021</t>
  </si>
  <si>
    <t>CO1.PCCNTR.2592449-2021</t>
  </si>
  <si>
    <t>CO1.PCCNTR.2778296-2021</t>
  </si>
  <si>
    <t>CO1.PCCNTR.2790210-2021</t>
  </si>
  <si>
    <t>CO1.PCCNTR.2842383-2021</t>
  </si>
  <si>
    <t>CO1.PCCNTR.2863563-2021</t>
  </si>
  <si>
    <t>CO1.PCCNTR.2926529-2021</t>
  </si>
  <si>
    <t>CO1.PCCNTR.2991017-2021</t>
  </si>
  <si>
    <t>CO1.PCCNTR.2990829-2021</t>
  </si>
  <si>
    <t>LABORATORIO CLINICO FALAB S.A.S</t>
  </si>
  <si>
    <t>SERVICIOS MEDICOS OLIMPUS I. P. S.  SOCIEDAD POR ACCIONES SIMPLIFICADA</t>
  </si>
  <si>
    <t>ORTOCLINIC DEL CARIBE S.A.S</t>
  </si>
  <si>
    <t>CLINICA DE LA COSTA S.A.S</t>
  </si>
  <si>
    <t>ORGANIZACION CLINICA GENERAL DEL NORTE S.A.</t>
  </si>
  <si>
    <t>SMA: CONTRATAR PRESTACIÓN SERVICIOS SALUD PARA ATENCIÓN INTEGRAL ESPECIALIZADA EN INFECTOLOGÍA PARA BENEFICIARIOS DEL SERVICIO MÉDICO ASISTENCIAL REMITIDOS POR LOS MÉDICOS ASESORES DE LA ENTIDAD, RADICADO 9-2021-010387…PLAZO 31 DIC 2021</t>
  </si>
  <si>
    <t>SMA-Contratar la prestación de servicios de dos (2) Laboratorios Clínicos para los beneficiarios del Servicio Médico Asistencia que sean remitidos por los médicos asesores del SMA SENA Regional Atlántico … PZO 31 DIC 2021</t>
  </si>
  <si>
    <t>SMA: CONTRATAR LA PRESTACIÓN DE SERVICIOS DE DOS (2) LABORATORIOS CLÍNICOS PARA LOS BENEFICIARIOS DEL SERVICIO MÉDICO ASISTENCIA REMITIDOS POR LOS MÉDICOS ASESORES DEL SMA SENA REGIONAL ATLÁNTICO, RADICADO 9-2021-011687…PLAZO 31 MZO 2022</t>
  </si>
  <si>
    <t>SMA: CONTRATAR 2 PRESTADORES SERVICIOS INTEGRALES ODONTOLOGÍA ESPECIALIZADA: PERIODONCIA, ORTODONCIA CORRECTIVA, ORTOPEDIA MAXILAR Y DEMÁS SERVICIOS APOYO REQUERIDOS BENEFICIARIOS SMA SENA REG ATL RADICADO 9-2021-013061…PLAZO 31 DIC 2021</t>
  </si>
  <si>
    <t>SMA-Contratar el servicio de suministro de oxígeno domiciliario para los beneficiarios y afiliados al servicio médico asistencial de la Regional Atlántico del SENA SEGÚN RADICADO 9-2021-014721…PZO 31 DIC 2021</t>
  </si>
  <si>
    <t>SMA: CONTRATAR SERVICIO ATENCIÓN INTEGRAL ESPECIALIZADA ORTOPEDIA Y TRAUMATOLOGÍA PARA AFILIADOS Y BENEFICIARIOS DEL SMA SENA REG ATL  REMITIDOS MÉDICOS ASESORES RADICADO 9-2021-015313…PLAZO 31 DIC 2021</t>
  </si>
  <si>
    <t>SMA-Contratar la prestación de servicios de salud para la atención especializada en cardiología código USNPSC 85121603, para los beneficiarios del servicio médico asistencial que sean remitidos por los médicos asesores de la entidad SEGÚN RADICADO 08</t>
  </si>
  <si>
    <t>SMA-Contratar la prestación de servicio de dos (02) entidades de atención integral especializada en IMÁGENES DIAGNOSTICAS para beneficiarios del SMA de la Reg Atlántico del SENA, que sean remitidos por los médicos asesores de la Entidad SEGÚN RADICAD</t>
  </si>
  <si>
    <t>SMA-Contratar Un (1) prestador de servicios integrales en odontología especializada: periodoncia, ortodoncia correctiva, ortopedia maxilar y demás servicios  beneficiarios del SMA SENA REG ATICO SEGÚN RADICADO 08-9-2021-017...PZO 31 MZO 2022</t>
  </si>
  <si>
    <t>SMA: CONTRATAR PRESTACIÓN SERVICIOS PROFESIONALES SALUD ATENCIÓN ESPECIALIZADA EN PSIQUIATRÍA, BENEFICIARIOS DEL SMA REMITIDOS POR MÉDICOS ASESORES DE LA ENTIDAD, RADICADO 08-9-2021-019842…PLAZO 2022</t>
  </si>
  <si>
    <t>SMA-Contratar tres entidades de alta complejidad médica para la prestación de servicios integrales de salud que incluya atención urgencias, hospitalización, intervenciones quirúrgicas, dispositivos SEGÚN RADICADO 08-9-2021-021473...PZO 31 DIC 2021</t>
  </si>
  <si>
    <t>SMA-Contratar tres entidades de alta complejidad médica para la prestación de servicios integrales de salud que incluya atención urgencias, hospitalización, intervenciones quirúrgicas, dispositivos SEGÚN RADICADO 08-9-2021-021567...PZO 31 DIC 2021</t>
  </si>
  <si>
    <t>ATLÁNTICO</t>
  </si>
  <si>
    <t>CPE No.  9-2021-010536</t>
  </si>
  <si>
    <t>GENTE FELIZ  S.A.S</t>
  </si>
  <si>
    <t>Contratar el servicio de salud en consulta externa en cardiología y ayudas diagnósticos (ecocardiogramas, Holter, electrocardiogramas, Doppler, pruebas de esfuerzo), para los beneficiarios afiliados al servicio médico asistencial del Sena en la regio</t>
  </si>
  <si>
    <t>SERVICIO MEDICO:Contratar el Servicio de salud en odontología general, especializada y ayudas diagnosticas (Ortodoncia, Ortopedia Maxilar, Periodoncia, Cirugía Oral, Endodoncia, Rehabilitación Oral, Odontopediatría, Radiología), para los beneficiari</t>
  </si>
  <si>
    <t>SERVICIO MEDICO: Prestar Servicio de salud en consulta externa en Oncología Integral (Consultas Especializadas, radioterapias, braquiterapias, quimioterapias, cuidados paliativos e integrales)</t>
  </si>
  <si>
    <t>SERVICIO MEDICO: PRESTAR EL SERVICIO DE DISPENSACIÓN Y ENTREGA DE MEDICAMENTOS QUE SEAN FORMULADOS POR LOS MÉDICOS ASESORES  QUE CUENTEN CON VISTO BUENO DEL LÍDER DEL SMA QUE REQUIERAN BENEFICIARIOS INSCRITOS EN EL S.M.A. SEGÚN RAD 9-2021-004660</t>
  </si>
  <si>
    <t>SERVICIO MEDICO: PRESTAR LOS SERVICIOS DE ODONTOLOGÍA ESPECIALIZADA QUE REQUIERAN LOS BENEFICIARIOS DE FUNCIONARIOS Y PENSIONADOS INSCRITOS EN S.M.A REGIONAL CALDAS Y  DE OTRAS REGIONALES QUE ESTÉN RADICADOS EN MANIZALES. SEGÚN RAD N. 9-2021-006040</t>
  </si>
  <si>
    <t>SERVICIO MÉDICO: Prestar el servicio de suministro y dispensación de medicamentos y prestación del servicio farmacéutico para los beneficiarios del Servicio Médico Asistencial del SENA Regional Nariño, que sean remitidos bajo autorización del médico</t>
  </si>
  <si>
    <t>CENTRO MEDICO OFTALMOLOGICO Y LABORATORIO CLINICO  ANDRADE NARVAEZ SOCIEDAD POR ACCIONES SIMPLIFICADA.</t>
  </si>
  <si>
    <t>SERVICIO MEDICO: SERVICIO DE IPS PARA TOMA DE MUESTRAS Y PROCESAMIENTO DE RESULTADOS DE EXÁMENES LABORATORIOS BÁSICOS Y ESPECIALIZADOS EN IPS Y A DOMICILIO PARA BENEFICIARIOS SERVICIO MÉDICO ASISTENCIAL PL 251D-PRORROGA Nº1 HASTA EL 30 DE JUNIO 2022</t>
  </si>
  <si>
    <t>SERVICIO MEDICO: SERVICIO DE IPS PARA GARANTIZAR LA PRESTACIÓN DE SERVICIOS MÉDICOS EN NIVELES I II III Y IV EN MUNICIPIO DE FLORIDABLANCA-PIEDECUESTA PARA BENEFICIARIOS SERVICIO MÉDICO ASISTENCIAL PL 187D-ADICIÓN N°1-PRORROGA Nº1 HASTA 30 JUNIO 2022</t>
  </si>
  <si>
    <t>SERVICIO MEDICO: SERVICIOS MÉDICOS AMBULATORIOS DIFERENTES ESPECIALIDADES TERAPÍAS FÍSICAS MANEJO DE COVID 19 Y SERVICIOS PARA BENEFICIARIOS DEL SERVICIO MÉDICO ASISTENCIAL PL 127D HASTA 31 DICIEMBRE 2021-ADICIÒN Y PRORROGA Nº1 HASTA 30 JUNIO DE 2022</t>
  </si>
  <si>
    <t>SERVICIO MEDICO: SERVICIOS ODONTOLÓGICOS PARA LOS BENEFICIARIOS DEL SERVICIO MÉDICO ASISTENCIAL DEL SENA REGIONAL SANTANDER PLAZO 102 DÌAS HASTA EL 31 DE DICIEMBRE 2021-PRORROGA Nº1 HASTA 30 DE JUNIO DEL 2022</t>
  </si>
  <si>
    <t>SERVICIO MEDICO: PRESTAR LOS SERVICIOS MÉDICOS EN LOS NIVELES I Y II Y EL SERVICIO DE ODONTOLOGÍA PARA LOS BENEFICIARIOS DEL SERVICIO MÉDICO ASISTENCIAL EN EL MUNICIPIO DE SAN GIL PL HASTA 31 DE DICIEMBRE DE 2021-PRORROGA HASTA 30 DE JUNIO DEL 2022</t>
  </si>
  <si>
    <t>SERVICIO MEDICO: SERVICIO DE ODONTOLOGÍA GENERAL Y ESPECIALIZADA PARA LOS BENEFICIARIOS DEL SERVICIO MÉDICO ASISTENCIAL EN EL MUNICIPIO DE BARRANCABERMEJA PLAZO HASTA EL 31 DE DICIEMBRE DEL 2021-PRORROGA Nº1 HASTA EL 30 DE JUNIO DEL 2022</t>
  </si>
  <si>
    <t>PAGOS SERVICIOS MÉDICOS CONVENCIONAL: CO1.PCCNTR.2494628, CONTRATAR IPS CON EL FIN DE GARANTIZAR UNA RED QUE CUBRA LA DEMANDA DE LOS BENEFICIARIOS DEL SERVICIO MÉDICO ASISTENCIAL DEL SENA REGIONAL TOLIMA EN LA CIUDAD DE IBAGUÉ, PARA LOS SERVICIOS DER</t>
  </si>
  <si>
    <t>PAGOS SERVICIOS MÉDICOS CONVENCIONAL: CO1.PCCNTR.2821902, CONTRATAR BAJO LA MODALIDAD DE SELECCIÓN ABREVIADA DE MENOR CUANTÍA, EL SUMINISTRO Y DISPENSACIÓN DE MEDICAMENTOS Y PRESTACIÓN DEL SERVICIO FARMACÉUTICO PARA LOS BENEFICIARIOS DEL SERVICIO MÉD</t>
  </si>
  <si>
    <t>CO1.PCCNTR.1573549/2020</t>
  </si>
  <si>
    <t>CO1.PCCNTR.1573371/2020</t>
  </si>
  <si>
    <t>VIG FUTURA ADICION 9-2020-066854 CO1.PCCNTR.1573549/2020 SUMINISTRO Y DISPENSACIÓN DE MEDICAMENTOS Y PRESTACIÓN DEL SERVICIO FARMACÉUTICO INTEGRAL PARA LOS BENEFICIARIOS AFILIADOS AL SMA DEL SENA. LOTE 2.</t>
  </si>
  <si>
    <t>VIG FUTURA ADICION 9-2020-066849 CO1.PCCNTR.1573371/2020 SUMINISTRO Y DISPENSACIÓN DE MEDICAMENTOS Y PRESTACIÓN DEL SERVICIO FARMACÉUTICO INTEGRAL PARA LOS BENEFICIARIOS AFILIADOS AL SMA DEL SENA. LOTE 1.</t>
  </si>
  <si>
    <t>SERVICIO MEDICO: 9-2021-052186 SUMINISTRO Y DISPENSACIÓN DE MEDICAMENTOS Y PRESTACIÓN DEL SERVICIO FARMACÉUTICO INTEGRAL PARA LOS BENEFICIARIOS AFILIADOS AL SERVICIO MÉDICO ASISTENCIAL DEL SENA</t>
  </si>
  <si>
    <t>CO1.PCCNTR.2474128</t>
  </si>
  <si>
    <t>CO1.PCCNTR.2496638</t>
  </si>
  <si>
    <t>CO1.PCCNTR.2544944</t>
  </si>
  <si>
    <t>CO1.PCCNTR.2853328</t>
  </si>
  <si>
    <t>CO1.PCCNTR.2894928</t>
  </si>
  <si>
    <t>CO1.PCCNTR.3046573</t>
  </si>
  <si>
    <t>CO1.PCCNTR.3112548</t>
  </si>
  <si>
    <t>CO1.PCCNTR.3131113</t>
  </si>
  <si>
    <t>MONTURAS Y LENTES M&amp;L S.A.S.</t>
  </si>
  <si>
    <t>CARDENAS VISION  S.A.S</t>
  </si>
  <si>
    <t>CLINICA ODONTOLOGICA ORTOSONRIA ESTETICA DENTAL SAS</t>
  </si>
  <si>
    <t>SOCIEDAD CLINICA BOYACA LIMITADA</t>
  </si>
  <si>
    <t>CLINICA MEDILASER S.A.S.</t>
  </si>
  <si>
    <t>MEDIAGNOSTICA  TECMEDI  TECNOLOGIA MEDICA DIAGNOSTICA S.A.S.</t>
  </si>
  <si>
    <t>SERVICIOS INTEGRALES DE REHABILITACION EN BOYACA LIMITADA  SIREB LTDA</t>
  </si>
  <si>
    <t>SERVICIO MEDICO: CONTRATAR EL SUMINISTRO DE OXÍGENO MEDICINAL, A LOS BENEFICIARIOS DEL SERVICIO MÉDICO ASISTENCIAL QUE SEAN REMITIDOS POR LOS MÉDICOS ASESORES DEL SENA REGIONAL BOYACÁ EN LAS CIUDADES DE SOGAMOSO, DUITAMA Y TUNJA. SEGÚN RADICADO 2021-</t>
  </si>
  <si>
    <t>SERVICIO MEDICO ASISTENCIAL: CONTRATAR LA PRESTACIÓN DE SERVICIOS DE CONSULTA EN OPTOMETRÍA, EXÁMENES ESPECIALIZADOS Y SUMINISTRO DE LENTES Y MONTURAS, LENTES DE CONTACTO Y DEMÁS SERVICIOS QUE SE REQUIERAN PARA LOS BENEFICIARIOS DEL  SMA, QUE SEAN RE</t>
  </si>
  <si>
    <t>SERVICIO MEDICO ASISTENCIAL: CONTRATAR LA PRESTACIÓN DE SERVICIOS DE OFTALMOLOGÍA PARA LOS BENEFICIARIOS AFILIADOS AL SERVICIO MÉDICO ASISTENCIAL (SMA) QUE SEAN REMITIDOS POR LOS MÉDICOS ASESORES DEL SENA REGIONAL BOYACÁ EN LAS CIUDADES DE TUNJA, DUI</t>
  </si>
  <si>
    <t>SERVICIO MEDICO ASISTENCIAL: CONTRATAR LA PRESTACIÓN DE SERVICIOS DE ODONTOLOGÍA EN GENERAL Y ESPECIALIZADA (RADIOLOGÍA, ODONTOLOGÍA OPERATORIA, ENDODONCIA, ODONTOPEDIATRÍA, CIRUGÍA ORAL, PERIODONCIA, PROSTODONCIA, ORTODONCIA CORRECTIVA Y ORTOPEDIA M</t>
  </si>
  <si>
    <t>SERVICIO MEDICO – CONTRATAR LA PRESTACIÓN DE SERVICIOS DE ATENCIÓN INTEGRAL DE SALUD EN URGENCIAS, HOSPITALIZACIÓN, UNIDAD DE CUIDADOS INTENSIVOS Y DEMÁS EXÁMENES Y/O SERVICIOS NECESARIOS A LOS BENEFICIARIOS DEL SERVICIO MÉDICO ASISTENCIAL DEL SENA R</t>
  </si>
  <si>
    <t>SERVICIO MEDICO: CONTRATAR LA PRESTACIÓN DE SERVICIOS DE ATENCIÓN INTEGRAL DE SALUD EN URGENCIAS, HOSPITALIZACIÓN, UNIDAD DE CUIDADOS INTENSIVOS Y DEMÁS EXÁMENES Y/O SERVICIOS NECESARIOS A LOS BENEFICIARIOS DEL SERVICIO MÉDICO ASISTENCIAL DEL SENA RE</t>
  </si>
  <si>
    <t>SERVICIO MEDICO: CONTRATAR LOS SERVICIOS DE IMAGENOLOGÍA DIAGNÓSTICA PARA LOS BENEFICIARIOS DEL SERVICIO MÉDICO ASISTENCIAL QUE SEAN REMITIDOS POR LOS MÉDICOS ASESORES DE LA REGIONAL BOYACÁ DEL SENA, PARA LAS CIUDADES DE SOGAMOSO, DUITAMA Y TUNJA.SEG</t>
  </si>
  <si>
    <t>SERVICIO MEDICO – CONTRATAR LOS SERVICIOS DE VISITA DOMICILIARIA, REHABILITACIÓN, PSICÓLOGO, NEBULIZACIÓN (Y LOS DEMÁS SERVICIOS QUE REQUIERAN LOS BENEFICIARIOS DEL SERVICIO MÉDICO ASISTENCIAL QUE SEAN REMITIDOS POR LOS MÉDICOS ASESORES DEL SENA REGI</t>
  </si>
  <si>
    <t>SERVICIO MEDICO – CONTRATAR EL SUMINISTRO DE MEDICAMENTOS PARA LOS BENEFICIARIOS DEL SERVICIO MÉDICO ASISTENCIAL QUE SEAN AUTORIZADOS POR EL SENA REGIONAL BOYACÁ, A TRAVÉS DE LOS MÉDICOS ASESORES, PARA LAS CIUDADES DE TUNJA, DUITAMA Y SOGAMOSO, CON E</t>
  </si>
  <si>
    <t>CO1.PCCNTR.1428818</t>
  </si>
  <si>
    <t>CO1.PCCNTR.1655720</t>
  </si>
  <si>
    <t>CO1.PCCNTR.2311893</t>
  </si>
  <si>
    <t>CO1.PCCNTR.2605812</t>
  </si>
  <si>
    <t>LABORATORIO CLINICO MARCELA HOYOS RENDON S.A.S.</t>
  </si>
  <si>
    <t>VIG. FUT. PRESTAR SERVICIOS DE LABORATORIO CLÍNICO ESPECIALIZADO DE MEDIANA COMPLEJIDAD A LOS BENEFICIARIOS DE FUNCIONARIOS Y PENSIONADOS INSCRITOS EN EL SERVICIO MÉDICO ASISTENCIAL DE LA REGIONAL CALDAS Y LOS DE OTROS REGIONALES.</t>
  </si>
  <si>
    <t>VIG. FUT. PRESTAR SERVICIOS DE SALUD PARA ATENCIÓN INTEGRAL AMBULATORIA, HOSPITALARIA Y URGENCIAS TODOS NIVELES DE ATENCIÓN, A BENEFICIARIOS SERVICIO MÉDICO ASISTENCIAL REGIONAL CALDAS Y OTRAS REGIONALES QUE TENGAN LUGAR DE DOMICILIO EN LA CIUDAD.</t>
  </si>
  <si>
    <t>SERVICIO MEDICO: PRESTAR SERVICIOS INTEGRALES DE SALUD EN LA ESPECIALIDAD DE ONCOLOGÍA Y HEMATOLOGÍA A LOS BENEFICIARIOS DE FUNCIONARIOS Y PENSIONADOS INSCRITOS EN EL SERVICIOS MEDICO ASISTENCIAL DE LA REGIONAL CALDAS Y LOS DE OTRAS REGIONALES.</t>
  </si>
  <si>
    <t>SERVICIO MEDICO: PRESTAR SERVICIOS DE ATENCIÓN INTEGRAL AMBULATORIA, HOSPITALARIA Y DE URGENCIAS PARA EL SERVICIO MÉDICO ASISTENCIAL DE LA REGIONAL CALDAS O DE OTRAS REGIONALES QUE TENGAN SU LUGAR DE DOMICILIO EN LA CIUDAD. LT 2. S/R. 9-2021-005100.</t>
  </si>
  <si>
    <t>PAGOS SERVICIOS MÉDICOS CONVENCIONAL: CONTRATAR LOS SERVICIOS DE ATENCIÓN DE URGENCIAS, SERVICIOS DE SALUD DE I Y II, NIVEL DE COMPLEJIDAD, SERVICIOS DE IMAGENOLOGÍA DE BAJA, MEDIANA Y ALTA COMPLEJIDAD, RADIOLOGÍA CONVENCIONAL, ESTUDIOS ESPECIALES DE</t>
  </si>
  <si>
    <t>CO1.PCCNTR.2776965</t>
  </si>
  <si>
    <t>CO1.PCCNTR.2901517</t>
  </si>
  <si>
    <t>VISIONAMOS SALUD CENTRO DE DIAGNOSTICO CLINICO LTDA</t>
  </si>
  <si>
    <t>ODONTOCLINICAS MR S.A.</t>
  </si>
  <si>
    <t>SERVICIO MEDICO: CONTRATAR LA PRESTACION DE LOS SERVICIOS DE ATENCION MEDICA INTEGRAL DEL NIVEL 1 PARA LOS BENEFICIARIOS DEL SERVCIO MEDICO ASISTENCIAL (SMA) DEL CAFEC, SEGÚN RADICADO 85-9-2021-002155 NIS: 2021-02-259173.</t>
  </si>
  <si>
    <t>SERVICIO MEDICO: CONTRATAR EL SERVICIO DE ATENCIÓN INTEGRAL DE ODONTOLOGÍA ESPECIALIZADA PARA LA ATENCIÓN EN SALUD DE LOS BENEFICIARIOS DEL SERVICIO MÉDICO ASISTENCIAL, SENA REGIONAL CASANARE, SEGÚN RADICADO 85-9-2021-002652.</t>
  </si>
  <si>
    <t>CO1.PCCNTR.2821001</t>
  </si>
  <si>
    <t>CO1.PCCNTR.283052</t>
  </si>
  <si>
    <t>CO1.PCCNTR.3042201</t>
  </si>
  <si>
    <t>CO1.PCCNTR.3094701 DE 2021</t>
  </si>
  <si>
    <t>CO1.PCCNTR.2411752</t>
  </si>
  <si>
    <t>CO1.PCCNTR.2423106</t>
  </si>
  <si>
    <t>CO1.PCCNTR.2540016 DE 2021</t>
  </si>
  <si>
    <t>FUNDACION OFTALMOLOGICA VEJARANO</t>
  </si>
  <si>
    <t>OPTICA CANADA LTDA</t>
  </si>
  <si>
    <t>BIOS IPS MEDICAL CENTER SAS</t>
  </si>
  <si>
    <t>CLINICA DEL OCCIDENTE S.A.</t>
  </si>
  <si>
    <t>HOSPITAL SUSANA LOPEZ DE VALENCIA EMPRESA SOCIAL DEL ESTADO</t>
  </si>
  <si>
    <t>CAJA DE COMPENSACION FAMILIAR DEL CAUCA</t>
  </si>
  <si>
    <t>CONTRATACION DE UNA ENTIDAD PARA PRESTAR SERVICIO DE CONSULTA DE EXAMENES Y PROCEDIMIENTOS DE OFTALMOLOGIA CLINICA SMA RC</t>
  </si>
  <si>
    <t>CONTRATAR EL SUMINISTRO DE LENTES Y MONTURAS PARA LOS BENEFICIARIOS DEL SMA SENA RC</t>
  </si>
  <si>
    <t>CONTRATAS LA PRESTACION DE LOS SERVICIOS EN SALUD INTEGRALES DE COMPLEJIDAS II, III Y IV SERVICIOS HOSPITALARIOS SMA RC</t>
  </si>
  <si>
    <t>GARANTIZAR EL SERVICIO DE CONSULTA EXTERNA ESPECIALIZADO Y PROCEDIMIENTOS DE LABORATORIOS NIVELES I II III</t>
  </si>
  <si>
    <t>PRESTACION DE  LOS SERVICIOS DE EXAMENES Y PROCEDIMIENTOS DE POAYO DIAGNOSTICO DE IMAGENEOLOGIA PARA LOS BENEFICIARIOS DEL SMA</t>
  </si>
  <si>
    <t>PRESTACION INTEGRAL DE SERVICIOS DE SALUD DE BAJA MEDIA ALTA COMPLEJEIDAD PARA LOS BENEFICIARIOS DEL SMA  SENA RC</t>
  </si>
  <si>
    <t>CONTRATAR LOS SERVICIOS DE TOMA Y LECTURA DE EXAMENES CLINICOS Y PARACLINICOS VACUNACION REQUERIDOS PARA LOS FUNCIONARIOS DEL SENA RC</t>
  </si>
  <si>
    <t>CO1.PCCNTR.3112581</t>
  </si>
  <si>
    <t>DUNA IPS S.A.S</t>
  </si>
  <si>
    <t>SERVICIO MEDICO: PRESTACIÓN DE SERVICIOS MÉDICOS ESPECIALIZADOS QUE REQUIERAN LOS FUNCIONARIOS USUARIOS DEL SERVICIO MÉDICO ASISTENCIAL DEL SENA REGIONAL CESAR CPE NO.  20-9-2021-008843</t>
  </si>
  <si>
    <t>CO1.PCCNTR.2521060</t>
  </si>
  <si>
    <t>CO1.PCCNTR.2668503</t>
  </si>
  <si>
    <t>CO1.PCCNTR.2795508</t>
  </si>
  <si>
    <t>CO1.PCCNTR.2795607</t>
  </si>
  <si>
    <t>CO1.PCCNTR.3004806</t>
  </si>
  <si>
    <t>MARTINEZ GUTIERREZ CIBELES ROSA</t>
  </si>
  <si>
    <t>ACUÑA CORDOBA ELIA NELLY</t>
  </si>
  <si>
    <t>FARMACIA MAGISTRAL S.A.S.</t>
  </si>
  <si>
    <t>UNIDAD MEDICO QUIRURGICA SANTIAGO S.A.S</t>
  </si>
  <si>
    <t>MENA HINESTROZA VLADIMIR</t>
  </si>
  <si>
    <t>PRESTACIÓN DE SERVICIOS PROFESIONALES DE UN MEDICO GENERAL PARA REALIZAR CONSULTAS DE MEDICINA GENERAL A LOS AFILIADOS AL SERVICIO MEDICO ASISTENCIAL DE LA REGIONAL CHOCO</t>
  </si>
  <si>
    <t>CONTRATAR LOS SERVICIOS PROFESIONALES DE UN HIGIENISTA ORAL PARA REALIZAR CAMPAÑAS PREVENTIVAS A LOS AFILIADOS AL SERVICIO MÉDICO ASISTENCIAL DEL SENA REGIONAL CHOCÓ</t>
  </si>
  <si>
    <t>CONTRATAR EL SUMINISTRO DE MEDICAMENTOS PARA LOS AFILIADOS AL SERVICIO MÉDICO ASISTENCIA</t>
  </si>
  <si>
    <t>CONTRATAR LA PRESTACIÓN DE SERVICIOS MÉDICOS ESPECIALIZADOS Y HOSPITALARIOS DE LOS BENEFICIARIOS AFILIADOS AL SMA DE LA REGIONAL CHOCÓ</t>
  </si>
  <si>
    <t>PRESTACIÓN DE SERVICIOS PROFESIONALES DE UN ODONTÓLOGO GENERAL PARA REALIZAR TRATAMIENTOS ODONTOLÓGICOS A LOS AFILIADOS AL SERVICIO MÉDICO ASISTENCIAL DE LA REGIONAL CHOCÓ.</t>
  </si>
  <si>
    <t>CO1.PCCNTR.1641685</t>
  </si>
  <si>
    <t>CLINICA DE MARLY S A</t>
  </si>
  <si>
    <t>CO1.PCCNTR.1848172</t>
  </si>
  <si>
    <t>DELGADO ESTEVEZ LUIS FRANCISCO</t>
  </si>
  <si>
    <t>CO1.PCCNTR.2436832</t>
  </si>
  <si>
    <t>SEGURA MENDOZA CONSTANZA PATRICIA</t>
  </si>
  <si>
    <t>CO1.PCCNTR.2438101</t>
  </si>
  <si>
    <t>LOPEZ ACOSTA MARIA CONSUELO</t>
  </si>
  <si>
    <t>CO1.PCCNTR.2494184</t>
  </si>
  <si>
    <t>HENAO RIVEROS MAURICIO</t>
  </si>
  <si>
    <t>CO1.PCCNTR.2520426</t>
  </si>
  <si>
    <t>GUZMAN BERRIO DIANA PATRICIA</t>
  </si>
  <si>
    <t>CO1.PCCNTR.2540254</t>
  </si>
  <si>
    <t>CO1.PCCNTR.2292549</t>
  </si>
  <si>
    <t>CO1.PCCNTR.2330039</t>
  </si>
  <si>
    <t>CO1.PCCNTR.2363433</t>
  </si>
  <si>
    <t>CO1.PCCNTR.2507716</t>
  </si>
  <si>
    <t>CO1.PCCNTR.3148248</t>
  </si>
  <si>
    <t>ACCION SALUD PARA TODOS S.A.S.</t>
  </si>
  <si>
    <t>ONCOMEDICA S.A.</t>
  </si>
  <si>
    <t>BOCCA ESPECIALISTAS EN SALUD ORAL SAS</t>
  </si>
  <si>
    <t>ESPECIALIDADES MEDICAS INTEGRALES DEL CARIBE SAS</t>
  </si>
  <si>
    <t>CONTRATAR LOS SERVICIOS DE CONSULTA DE FISIATRIA, PSICOLOGIA, NEUROPSICOLOGIA, FONOAUDIOLOGIA Y NUTRICION, TERAPIA FISICA, TERAPIA RESPIRATORIA, TERAPIA OCUPACIONAL, TERAPIA DEL LENGUAJE, PSICOTERAPIA INDIVIDUAL Y GRUPAL, TERAPIAS A DOMICILIO, A LOS</t>
  </si>
  <si>
    <t>SERVICIOS MEDICO: CONTRATAR LA PRESTACION DE LOS SERVICIOS MEDICOS DE ALTA COMPLEJIDAD PARA LA ATENCION DE LOS USUARIOS AFILIADOS AL S.M.A  AUTORIZADOS POR EL SENAA TRAVES DE LOS MEDICOS GENERALES DE LA REGIONAL CORDOBA</t>
  </si>
  <si>
    <t>SERVICIO MEDICO: RESTAR LOS SERVICIOS DE CONSULTA ODONTOLÓGICA ESPECIALIZADA DE CIRUGÍA ORAL ENDODONCIA ORTOPEDIA MAXILAR PERIODONCIA ORTODONCIA CIRUGÍA ORAL REHABILITACIÓN ORAL TRATAMIENTO DE ATM URGENCIAS ODONTOLÓGICAS AYUDAS DIAGNOSTICAS DE IMAGEN</t>
  </si>
  <si>
    <t>PRESTACION SERVICIOS MEDICOS: PRESTAR LOS SERVICIOS MEDICOS DE BAJA Y MEDIANA COMPLEJIDAD EN EL MUNICIPIO DE MONTERIA PARA LOS BENEFICIARIOS DEL SMA DEL SENA QUE SEAN REMITIDOS POR EL MEDICO GENERAL ASESOR DE LA REGIONAL CORDOBA.</t>
  </si>
  <si>
    <t>SERVICIO MEDICO: CONTRATAR LA PRESTACIÓN DE LOS SERVICIOS MÉDICOS DE ALTA COMPLEJIDAD PARA LA ATENCIÓN DE LOS USUARIOS AFILIADOS AL SMA AUTORIZADOS POR EL SENA A TRAVÉS DE LOS MÉDICOS GENERALES DE LA REGIONAL CÓRDOBA</t>
  </si>
  <si>
    <t>CO1.PCCNTR.2574711</t>
  </si>
  <si>
    <t>JUNICAL MEDICAL SAS</t>
  </si>
  <si>
    <t>SERVICIO MÉDICO: CO1.PCCNTR.2574711. PRESTAR SERVICIOS ATENCIÓN INTEGRAL EN ODONTOLOGÍA GENERAL Y ESPECIALIZADA INCLUYENDO SERVICIO DE APOYO DIAGNÓSTICO Y TERAPÉUTICO A BENEFICIARIOS AFILIADOS SERVICIO MÉDICO ASISTENCIAL DEL CTDPE.RAD.9-2021-011414</t>
  </si>
  <si>
    <t>SERVICIO MÉDICO: CO1.PCCNTR.2530845.PRESTAR LOS SERVICIOS DE ATENCIÓN INTEGRAL EN SALUD Y HOSPITALIZACIÓN EN CENTRO MÉDICO DE III NIVEL PARA BENEFICIARIOS AFILIADOS AL SERVICIO MÉDICO ASISTENCIAL DEL CTDPE.RAD9-2021-010131</t>
  </si>
  <si>
    <t>CO1.PCCNTR.2624142</t>
  </si>
  <si>
    <t>CENTRO DIAGNOSTICO DE ESPECIALISTAS LIMITADA - CLINICA CEDES LTDA</t>
  </si>
  <si>
    <t>SERVICIOS MEDICOS CONVENCINALES: Prestar los servicios de atención especializada integral de urgencias y hospitalización en habitación unipersonal, cirugía ambulatoria y programada, consulta externa en las especialidades y subespecialidades, UCI y ex</t>
  </si>
  <si>
    <t>CO1.PCCNTR.2623111</t>
  </si>
  <si>
    <t>CO1.PCCNTR.2852563</t>
  </si>
  <si>
    <t>CO1.PCCNTR.2904033</t>
  </si>
  <si>
    <t>CO1.PCCNTR.2966116</t>
  </si>
  <si>
    <t>CO1.PCCNTR.3101603</t>
  </si>
  <si>
    <t>DROGUERIAS COPIFAM DE COLOMBIA S.A.S</t>
  </si>
  <si>
    <t>OFTALMOLASER SOCIEDAD DE CIRUGIA  DEL HUILA S.A.</t>
  </si>
  <si>
    <t>EMPRESA SOCIAL DEL ESTADO HOSPITAL UNIVERSITARIO HERNANDO MONCALEANO PERDOMO</t>
  </si>
  <si>
    <t>EMPRESA SOCIAL DEL ESTADO HOSPITAL DPTAL SAN ANTONIO</t>
  </si>
  <si>
    <t>E.S.E  HOSPITAL DEPARTAMENTAL SAN  ANTONIO DE PADUA</t>
  </si>
  <si>
    <t>CO1.PCCNTR.2356101</t>
  </si>
  <si>
    <t>CO1.PCCNTR.2405533</t>
  </si>
  <si>
    <t>CO1.PCCNTR.2424115</t>
  </si>
  <si>
    <t>CO1.PCCNTR.2483761</t>
  </si>
  <si>
    <t>CO1.PCCNTR.2508652</t>
  </si>
  <si>
    <t>CO1.PCCNTR.2504294</t>
  </si>
  <si>
    <t>CO1.PCCNTR.2531106</t>
  </si>
  <si>
    <t>CO1.PCCNTR.2588305</t>
  </si>
  <si>
    <t>CO1.PCCNTR.2831042</t>
  </si>
  <si>
    <t>CO1.PCCNTR.2889317</t>
  </si>
  <si>
    <t>CO1.PCCNTR.2926778</t>
  </si>
  <si>
    <t>CLEARDENT  IPS S.A.S.</t>
  </si>
  <si>
    <t>FUNDACION OFTALMOLOGICA DEL CARIBE</t>
  </si>
  <si>
    <t>FUNDACION SANAR KINESIS</t>
  </si>
  <si>
    <t>M V C INVERSIONES S.A.S</t>
  </si>
  <si>
    <t>RADIOIMAGENES RADIOLOGOS ASOCIADOS S.A.S</t>
  </si>
  <si>
    <t>RTS  S A S</t>
  </si>
  <si>
    <t>FUNDACION GRUPO INTEGRA</t>
  </si>
  <si>
    <t>CUIDAR, CENTRO PEDIÁTRICO DE ATENCIÓN PRIORITARIA S.A.S.</t>
  </si>
  <si>
    <t>CONSORCIO INTEGRAL PARA TU SALUD Y BIENESTAR - C.I.P.S.B S.A.S</t>
  </si>
  <si>
    <t>CLINICA DE LA MUJER S.A.</t>
  </si>
  <si>
    <t>SERVICIO MEDICO CONVENCIONAL: Prestar los servicios de consulta especializada y subespecialidad Odontológicas (Cirugía Oral, Ortopedia Maxilar, Ortodoncia, Cirugía Maxilofacial, Rehabilitación Oral, Periodoncia, Odontopediatría, Endodoncia, urgencias</t>
  </si>
  <si>
    <t>Prestar los servicios de la especialidad de OFTALMOLOGIA, OPTOMETRIA, OPTICA y demás procedimientos para la atención integral de los beneficiarios que sean remitidos por los médicos asesores del Servicio Médico Asistencial de</t>
  </si>
  <si>
    <t>Prestar los servicios de salud de atención integral especializada en Terapia Física, Terapia de Lenguaje, Fonoaudiología, Terapia Respiratoria, Terapia Ocupacional, Terapia a Domicilio y Fisiatría (Consultas, procedimientos di</t>
  </si>
  <si>
    <t>Prestar los servicios de atención en salud y hospitalización en casa para los beneficiarios del Servicio Médico Asistencial del SENA Regional Magdalena, que sean remitidos por los médicos asesores de la entidad, según cuadro clínico</t>
  </si>
  <si>
    <t>Prestar los servicios de Salud en la especialidad de Radiología e Imágenes Diagnósticas que sean remitidos por los médicos asesores del Servicio Médico Asistencial del SENA Regional Magdalena</t>
  </si>
  <si>
    <t>CONTRATAR LA PRESTACIÓN DE SERVICIO DE SALUD EN LA ESPECIALIDAD DE NEFROLOGÍA Y ESTUDIOS COMPLEMENTARIOS, PARA LA ATENCIÓN DE LOS BENEFICIARIOS DEL SERVICIO MÉDICO ASISTENCIAL DEL SENA REGIONAL MAGDALENA, QUE SEAN REMITIDOS PO</t>
  </si>
  <si>
    <t>PRESTAR LOS SERVICIOS DE SALUD DE ATENCIÓN INTEGRAL ESPECIALIZADA EN REHABILITACIÓN INTEGRALES MENORES Y ADULTOS DISCAPACITADOS INCLUIDA ACUATERAPIA Y EQUINOTERAPIA PARA LOS BENEFICIARIOS DEL SERVICIO MÉDICO ASISTENCIAL QUE SE</t>
  </si>
  <si>
    <t>CONTRATAR LA PRESTACIÓN DE SERVICIO DE SALUD EN LA ESPECIALIDAD DE PEDIATRÍA Y SUBESPECIALIDADES PEDIÁTRICAS, PARA LA ATENCIÓN DE LOS BENEFICIARIOS DEL SERVICIO MÉDICO ASISTENCIAL DEL SENA REGIONAL MAGDALENA, QUE SEAN</t>
  </si>
  <si>
    <t>PRESTAR LOS SERVICIOS MÉDICOS DE CONSULTA EXTERNA CON ESPECIALISTAS Y SUBESPECIALISTA QUE REQUIERAN LOS BENEFICIARIOS DEL SERVICIO MÉDICO ASISTENCIAL DEL SENA REGIONAL MAGDALENA DE ACUERDO A LA REMISIÓN POR LOS MÉDICOS ASESORE</t>
  </si>
  <si>
    <t>PRESTACION DE SERVICIOS- SERVICIOS INTEGRALES DE SALUD DE MEDIANA Y ALTA COMPLEJIDAD HOSPITALARIA QUE INCLUYA TODAS LAS ACTIVIDADES, PROCEDIMIENTOS, INTERVENCIONES, MEDICAMENTOS Y DISPOSITIVOS MÉDICOS A LOS BENEFICIARIOS DEL SERVICIO MÉDICO QUE SEAN R</t>
  </si>
  <si>
    <t>CONTRATAR LA PRESTACIÓN DE SERVICIO DE SALUD EN LA ESPECIALIDAD DE NEUMOLOGÍA Y ESTUDIOS COMPLEMENTARIOS, PARA LA ATENCIÓN DE LOS BENEFICIARIOS DEL SERVICIO MÉDICO ASISTENCIAL DEL SENA  REGIONAL MAGDALENA, QUE SEAN REMITIDOS POR EL MÉDICO DE LA REGIO</t>
  </si>
  <si>
    <t>Prestar el servicio de suministro de medicamentos que sean autorizado por los médicos asesores, para los beneficiarios afiliados al servicio médico asistencial de la Regional Huila del SENA, en los municipios de Neiva, Garzón, La Plata y Pitalito, co</t>
  </si>
  <si>
    <t>Prestar los servicios en el área de salud visual y demás servicios ambulatorios especializados remitidos por el médico asesor de la entidad para los beneficiarios del SMA del SENA Regional Huila. LOTE No. 1 (Neiva).</t>
  </si>
  <si>
    <t>PRESTAR SERVICIOS DE ATENCIÓN INTEGRAL DE MEDIANA Y ALTA COMPLEJIDAD A NIVEL DE URGENCIAS, HOSPITALARIOS Y AMBULATORIOS, EN:  HOSPITALIZACIÓN Y CIRUGÍAS, SERVICIOS DE CONSULTA EXT-AMB, APOYO DIAGCO Y COMPLE TERAPÉUTICA, REMITI POR MÉDICO  PARA LOS BE</t>
  </si>
  <si>
    <t>PRESTAR SERVICIOS  INTEGRALES DE ALTA, MEDIANA Y BAJA COMPLEJIDAD A NIVEL MÉDICO HOSPITALARIO, EN: SER- MÉDICOS DE HOSPITALIZACIÓN &amp; CIRUGÍAS, CONSULTA EXTERNA &amp; AMBULATORIA, APOYO DIAGNÓSTICO &amp; COMPLEMENTACIÓN TERAPÉUTICA Y AFINES PARA LOS BENEFICIA</t>
  </si>
  <si>
    <t>“PRESTAR LOS SERVICIOS DE ATENCIÓN INTEGRAL DE MEDIANA Y BAJA COMPLEJIDAD A NIVEL MÉDICO HOSPITALARIO EN: URGENCIAS, HOSPITALIZACIÓN Y CIRUGÍA, SERVICIO DE RADIOLOGÍA, SERVICIO DE IMAGENOLOGÍA, LABORATORIO CLÍNICO, AYUDAS DIAGNÓSTICAS Y TERAPÉUTICAS,</t>
  </si>
  <si>
    <t>CO1.PCCNTR.1801225</t>
  </si>
  <si>
    <t>CO1.PCCNTR.2412433</t>
  </si>
  <si>
    <t>CO1.PCCNTR.2465338</t>
  </si>
  <si>
    <t>CO1.PCCNTR.2654630</t>
  </si>
  <si>
    <t>CLINICA SAN JOSE DE CUCUTA S A</t>
  </si>
  <si>
    <t>SOCIEDAD DE OFTALMOLOGIA Y CIRUGIA PLASTICA DE CUCUTA S.A.</t>
  </si>
  <si>
    <t>FUNDACION AMIGA DEL PACIENTE</t>
  </si>
  <si>
    <t>ATENCION EN REHABILITACION INTEGRAL S.A.S. ATERIN S.A.S.</t>
  </si>
  <si>
    <t>PRESTAR LOS SERVICIOS DE URGENCIAS, HOSPITALIZACIÓN, PROCEDIMIENTOS Y TRATAMIENTOS QUIRÚRGICOS Y NO QUIRÚRGIRCOS, ATENCIÓN EN UCI INTERMEDIA Y UCI ADULTOS; VALORACIÓN PRENATAL POR ESPECIALISTA Y ATENCIÓN DE PARTOS, IMAGENOLOGÍA BÁSICA Y ESPECIALIZADA</t>
  </si>
  <si>
    <t>PAGOS SERVICIOS MÉDICOS CONVENCIONAL: CONTRATAR LA PRESTACIÓN DE SERVICIOS MÉDICOS ESPECIALIZADOS EN TRATAMIENTOS Y MANEJOS AMBULATORIOS DE MEDIANA COMPLEJIDAD EN LAS ESPECIALIDADES DE OFTALMOLOGÍA, OPTOMETRÍA PARA LA ATENCIÓN DE LOS BENEFICIARIOS DE</t>
  </si>
  <si>
    <t>SERVICIOS MEDICOS CONVENCIONALES: CONTRATAR SERVICIOS  URGENCIAS, HOSPITALIZACIÓN Y AMBULATORIOS DE BAJA Y MEDIANA COMPLEJIDAD, PARA LA ATENCIÓN INTEGRAL DEL PACIENTE BENEFICIARIOS DEL SERVICIO MÉDICO ASISTENCIAL EN LOS MUNICIPIOS DE OCAÑA Y PAMPLONA</t>
  </si>
  <si>
    <t>SERVICIOS MÉDICOS CONVENCIONALES:  CONTRATAR LA PRESTACIÓNDESERVICIOSDE TERAPIA RESPIRATORIA,TERAPIA OCUPACIONAL, FISIOTERAPIA,TERAPIACONDUCTUAL, TERAPIA ACUÁTICA, TERAPIA DE NEURODESARROLLO, FONOAUDIOLOGÍA, NEUROPSICOPEDAGOGÍA E INTEGRACIÓN SENSORIA</t>
  </si>
  <si>
    <t>CO1.PCCNTR.2975618</t>
  </si>
  <si>
    <t>ESE HOSPITAL DPTAL UNIV DEL QUINDIO SAN JUAN DE DIOS</t>
  </si>
  <si>
    <t>SERVICIO MEDICO: CONTRATAR SERVICIOS HOSPITALARIOS PARA LOS BENEFICIARIOS DEL SERVICIO MÉDICO ASISTENCIAL DEL SENA REGIONAL QUINDÍO NIS: 2021-02-354412</t>
  </si>
  <si>
    <t>SERVICIO MEDICO: SUMINISTRO Y DISPENSACIÓN DE MEDICAMENTOS PARA LOS BENEFICIARIOS DEL SERVICIO MÉDICO ASISTENCIAL DEL SENA REGIONAL RISARALDA RADICADO 9-2021-003109</t>
  </si>
  <si>
    <t>CO1.PCCNTR.2342229</t>
  </si>
  <si>
    <t>CO1.PCCNTR.2338190</t>
  </si>
  <si>
    <t>CO1.PCCNTR.2573722</t>
  </si>
  <si>
    <t>CO1.PCCNTR.2771842</t>
  </si>
  <si>
    <t>CO1.PCCNTR.2771649</t>
  </si>
  <si>
    <t>CO1.PCCNTR.3138957</t>
  </si>
  <si>
    <t>CO1.PCCNTR.3121064</t>
  </si>
  <si>
    <t>CO1.PCCNTR.3120548</t>
  </si>
  <si>
    <t>CO1.PCCNTR.3114637</t>
  </si>
  <si>
    <t>CLINICA DE VARICES S.A.S</t>
  </si>
  <si>
    <t>SEDARTE MEDICINA ESPECIALIZADA S.A.S</t>
  </si>
  <si>
    <t>CARDIODAJUD IPS S.A.S</t>
  </si>
  <si>
    <t>IPS IMAGEN DIAGNOSTICA S.A.S</t>
  </si>
  <si>
    <t>CLINICA SANTA MARIA S.A.S.</t>
  </si>
  <si>
    <t>R. MENDOZA   ANGELICA LAB. CLINICO MEDALLA MILAGROSA</t>
  </si>
  <si>
    <t>ORAL CLINIC PLUS S.A.S</t>
  </si>
  <si>
    <t>CLINICA OFTALMOLOGICA DE SUCRE S.A.S</t>
  </si>
  <si>
    <t>SERVICIO MEDICO:  CONSULTA Y CIRUGIA VASCULAR, ORTOPEDIA, TRAUMATOLOGIA, ESTUDIOS INVASIVOS Y DEMAS ACTIVIDADES RELACIONADAS EN EL APOYO Y COMPLEMETACION DEL AREA DEBIDAMENTE HABILITADAS POR LA INSTITUCION PARA DAR ATENCION INTEGRAL A PACIENTES CON P</t>
  </si>
  <si>
    <t>SERVICIO MEDICO: DE CONSULTA EXTERNA ESPECIALIZADA EN DERMATOLOGÍA Y DEMÁS ACTIVIDADES RELACIONADAS EN EL APOYO Y COMPLEMENTACIÓN DEL ÁREA DEBIDAMENTE HABILITADAS POR LA INSTITUCIÓN O PERSONA NATURAL PARA DAR ATENCIÓN INTEGRAL A PACIENTES CON PROBLEM</t>
  </si>
  <si>
    <t>SERVICIO MÉDICO: PRESTAR SERVICIOS DOMICILIARIOS O EN CASA DE ENFERMERÍA, FISIOTERAPIA, FONOAUDIOLOGIA, PSICOLOGIA, MEDICINA GENERAL Y ESPECIALIZADA, SUMINISTRO DE OXÍGENO MENSUAL, Y DEMÁS ACTIVIDADES DE APOYO Y COMPLEMENTACIÓN DIAGNÓSTICA Y TERAPEUT</t>
  </si>
  <si>
    <t>PRESTAR EL SERVICIO DE CONSULTA Y PROCEDIMIENTOS ESPECIALIZADOS EN CARDIOLOGÍA Y SERVICIOS DIAGNOSTICO VASCULAR Y DEMÁS ACTIVIDADES RELACIONADAS EN EL APOYO Y COMPLEMENTACIÓN DEL ÁREA DEBIDAMENTE HABILITADAS POR LA INSTITUCIÓN PARA DAR ATENCIÓN INTEG</t>
  </si>
  <si>
    <t>PRESTAR LOS SERVICIOS DE IMA´GENES DIAGNO´STICAS Y DEMA´S ACTIVIDADES RELACIONADAS EN EL APOYO Y COMPLEMENTACIÓN DEL ÁREA DEBIDAMENTE HABILITADAS POR LA INSTITUCIÓN PARA DAR ATENCIÓN INTEGRAL A PACIENTES CON PROBLEMAS RELACIONADOS, QUE SEAN BENEFICIA</t>
  </si>
  <si>
    <t>SERVICIO MEDICO: PRESTAR SERVICIOS DE URGENCIAS, SERVICIO DE CIRUGIA, SERVICIO DE CONSULTA EXTERNA GENERAL Y ESPECIALIZADA, SERVICIOS DE HOSPITALIZACIÓN, SERVICIOS DE CUIDADO INTENSIVO E INTERMEDIO, SERVICIO DE TRANSPORTE ASISTENCIAL DE AMBULANCIA, S</t>
  </si>
  <si>
    <t>SERVICIO MEDICO: PRESTAR EL SERVICIO DE TOMA DE MUESTRAS Y DE LABORATORIO CLÍNICO ESPECIALIZADO DE MEDIANA COMPLEJIDAD QUE INCLUYA PRUEBA DE ANTIGENO Y RT-PCR PARA COVID19 Y DEMÁS ACTIVIDADES RELACIONADAS EN EL APOYO Y COMPLEMENTACIÓN DEL ÁREA DEBIDA</t>
  </si>
  <si>
    <t>SERVICIO MEDICO: PRESTAR EL SERVICIO DE ODONTOLOGIA ESPECIALIZADA, PERIODONCIA, ORTODONCIA CORRECTIVA, ORTOPEDIA MAXILAR, ODONTOPEDIATRIA, CIRUGIA ORAL, ENDODONCIA, REHABILITACION ORAL Y DEMAS SERVICIOS RELACIONADOSCON EL APOYO Y COMPLEMENTACION DIAG</t>
  </si>
  <si>
    <t>SERVICIO MEDICO: PRESTAR EL SERVICIO DE CONSULTA DE OPTOMETRÍA, CONSULTA DE OFTALMOLOGÍA Y PROCEDIMIENTOS QUIRÚRGICOS ESPECIALIZADOS DE OFTALMOLOGÍA, SUMINISTRO DE MONTURAS Y LENTES Y DEMÁS ACTIVIDADES RELACIONADAS EN EL APOYO Y COMPLEMENTACIÓN DIAGN</t>
  </si>
  <si>
    <t>SERVICIO MEDICO: CONTRATAR LA PRESTACIÓN DE LOS SERVICIOS PARA LA ATENCIÓN INTEGRAL A PACIENTES GERIÁTRICOS O CON DIAGNÓSTICO DE ENFERMEDAD MENTAL CRÓNICA AFILIADOS AL SERVICIO MÉDICO ASISTENCIAL DEL SENA REGIONAL VALLE</t>
  </si>
  <si>
    <t>SERVICIO MÉDICO: GARANTIZAR LA PRESTACIÓN DE SERVICIOS DE SALUD DE NIVELES DE COMPLEJIDAD 1, 2, Y 3 PARA LOS BENEFICIARIOS AFILIADOS DEL SMA DE CARTAGO</t>
  </si>
  <si>
    <t>SERVICIO MEDICO: CONTRATAR LA PRESTACIÓN DE LOS SERVICIOS INTEGRALES EN ODONTOLOGÍA ESPECIALIZADA: PERIODONCIA, ORTODONCIA CORRECTIVA, ORTOPEDIA MAXILAR, ODONTOPEDIATRIA, CIRUGÍA ORAL, ENDODONCIA, REHABILITACIÓN, Y DEMÁS SERVICIOS DE APOYO (RADIOLOGÍ</t>
  </si>
  <si>
    <t>SERVICIO MEDICO: SUMINISTRO Y DISPENSACIÓN DE MEDICAMENTOS Y PRESTACIÓN DEL SERVICIO FARMACÉUTICO INTEGRAL PARA LOS BENEFICIARIOS AFILIADOS AL SERVICIO MÉDICO ASISTENCIAL DEL SENA.</t>
  </si>
  <si>
    <t>CO1.PCCNTR.2840501</t>
  </si>
  <si>
    <t>CO1.PCCNTR.3094825</t>
  </si>
  <si>
    <t>EMPRESA SOCIAL DEL ESTADO (ESE) HOSPITAL DEPARTAMENTAL DE SAN ANDRES, PROVIDENCIA Y SANTA CATALINA</t>
  </si>
  <si>
    <t>WILFERTEC S.A.S.</t>
  </si>
  <si>
    <t>CO1.PCCNTR.2840501; CONTRATAR LOS SERVICIOS DE HOSPITALIZACIÓN, CONSULTA EXTERNA ESPECIALIZADA, EL SERVICIO DE URGENCIAS Y DEMÁS SERVICIOS MÉDICOS ASOCIADOS PARA LOS BENEFICIARIOS DEL SERVICIO MÉDICO ASISTENCIAL DEL SENA REGIONAL SAN ANDRES.</t>
  </si>
  <si>
    <t>CO1.PCCNTR.3094825; CONTRATAR LA COMPRA DE INSUMOS MÉDICOS Y ODONTOLÓGICOS PARA LA ATENCIÓN DE LOS BENEFICIARIOS DE LOS FUNCIONARIOS Y PENSIONADOS AL SERVICIO MÉDICO ASISTENCIAL DE LA REGIONAL SAN ANDRÉS.</t>
  </si>
  <si>
    <t>CO1.PCCNTR.2541706</t>
  </si>
  <si>
    <t>CO1.PCCNTR.2541403</t>
  </si>
  <si>
    <t>CO1.PCCNTR.2540071</t>
  </si>
  <si>
    <t>CO1.PCCNTR.2869476</t>
  </si>
  <si>
    <t>CO1.PCCNTR.2994414</t>
  </si>
  <si>
    <t>CO1.PCCNTR.3084411</t>
  </si>
  <si>
    <t>DIANA LUCIA MOSQUERA NAVIA</t>
  </si>
  <si>
    <t>NUÑEZ MALAVER LUCIA CONSTANZA</t>
  </si>
  <si>
    <t>MORALES BELTRAN LARY</t>
  </si>
  <si>
    <t>SOCIEDAD DE CIRUGIA OCULAR SOCIEDAD ANONIMA</t>
  </si>
  <si>
    <t>CO1.PCCNTR.3577179</t>
  </si>
  <si>
    <t>CO1.PCCNTR.3596808</t>
  </si>
  <si>
    <t>CO1.PCCNTR.3603251</t>
  </si>
  <si>
    <t>CO1.PCCNTR.3604928</t>
  </si>
  <si>
    <t>CO1.PCCNTR.3613836</t>
  </si>
  <si>
    <t>CO1.PCCNTR.3619039</t>
  </si>
  <si>
    <t>LABORATORIO MEDICO ECHAVARRIA S.A.S.</t>
  </si>
  <si>
    <t>SOCIEDAD MEDICA RIONEGRO S.A. SOMER S.A.</t>
  </si>
  <si>
    <t>HERMANAS HOSPITALARIAS DEL SAGRADO CORAZON DE JESUS</t>
  </si>
  <si>
    <t>FUNDACION HOSPITALARIA SAN VICENTE DE PAUL</t>
  </si>
  <si>
    <t>CLINICA MEDICO-ODONTOLOGICA PROMTA S.A.S</t>
  </si>
  <si>
    <t>SERVICIO MEDICO - PRESTAR SERVICIOS DE AYUDAS DIAGNOSTICAS DE LABORATORIO CLINICO DE BAJA, MEDIANA Y ALTA COMPLEJIDAD PARA LOS BENEFICIARIOS DEL SERVICIO MEDICO</t>
  </si>
  <si>
    <t>SERVICIO MEDICO - PRESTAR SERVICIOS DE SALUD (ATENCIÓN yNTRAHOSPITALARIA Y AMBULATORIA, APOYO DIAGNÓSTICO, IMAGENOLOGÍA, PROPIOS DEL NIVEL DE COMPLEJIDAD) QUE REQUIEREN LOS USUARIOS DEL S.MA EN RIONEGRO - ANTIOQUIA</t>
  </si>
  <si>
    <t>SERVICIO MEDICO - PRESTAR SERVICIOS DE ATENCIÓN EN SALUD DOMICILIARIA , EN LAS ÁREAS DE MEDICINA GENERAL Y ESPECIALIZADA, ASÍ COMO ASISTENCIALES, DESTINADOS AL CUIDADO DE LOS BENEFICIARIOS AFILIADOS AL SERVICIO MÉDICO ASISTENCIAL SMA DEL SENA REGIONA</t>
  </si>
  <si>
    <t>SERVICIO MEDICO - CONTRATAR SERVICIOS DE PROMOCIÓN DE LA SALUD MENTAL Y PSIQUIATRÍA EN ATENCIÓN AMBULATORIA, ATENCIÓN DE EVENTOS PRIORITARIOS Y HOSPITALIZACIÓN PARA LOS BENEFICIARIOS DEL SERVICIO MÉDICO ASISTENCIAL</t>
  </si>
  <si>
    <t>SERVICIO MÉDICO - PRESTAR SERVICIOS DE SALUD AMBULATORIOS E INTRAHOSPITALARIOS CORRESPONDIENTES DE TODOS LOS NIVELES DE COMPLEJIDAD PARA LOS BENEFICIARIOS DEL SERVICIO MÉDICO ASISTENCIAL</t>
  </si>
  <si>
    <t>SERVICIO MEDICO - PRESTAR SERVICIOS ODONTOLÓGICOS ESPECIALIZADOS Y DE LABORATORIO DENTAL PARA BENEFICIARIOS DEL SERVICIO MÉDICO ASISTENCIAL DEL SENA REGIONAL ANTIOQUIA</t>
  </si>
  <si>
    <t>CO1.PCCNTR.3585527-2022</t>
  </si>
  <si>
    <t>CO1.PCCNTR.3587230-2022</t>
  </si>
  <si>
    <t>CO1.PCCNTR.3620421-2022</t>
  </si>
  <si>
    <t>CO1.PCCNTR.3620839-2022</t>
  </si>
  <si>
    <t>MAXIVISION LTDA IPS.</t>
  </si>
  <si>
    <t>UNIDAD DE MEDICINA PREVENTIVA Y RESOLUTIVA LTDA</t>
  </si>
  <si>
    <t>SERFAR LIMITADA</t>
  </si>
  <si>
    <t>INTERNACION DOMICILIARIA BARRAZA LTDA</t>
  </si>
  <si>
    <t>SMA: Contratar la prestación de servicios profesionales de salud para la atención especializada en OFTALMOLOGÍA, para los beneficiarios del SMA que sean remitidos por los médicos asesores de la entidad RADICADO 08-9-2022-004817…PZO 30 DICIEMBRE  2022</t>
  </si>
  <si>
    <t>SMA: Contratar prestación de servicios de salud para la atención integral especializada en rehabilitación integral a beneficiarios del SMA remitidos por médicos asesores de la entidad RADICADO 08-9-2022-005123...PLAZO 30 DIC 2022.</t>
  </si>
  <si>
    <t>SMA: Contratar prestadores de servicios integrales de medicina domiciliaria que demanden los beneficiarios del servicio médico asistencial del Sena Regional Atlántico  RADICADO 8-9-2022-006913...PLAZO 30 DIC 2022</t>
  </si>
  <si>
    <t xml:space="preserve">CONTRATOS VIGENCIA 2022 SMA AL 30 DE MARZO </t>
  </si>
  <si>
    <t>CO1.PCCNTR.3589332</t>
  </si>
  <si>
    <t>CO1.PCCNTR.3596865</t>
  </si>
  <si>
    <t>SERVICIO MEDICO: CONTRATAR LA PRESTACIÓN DE SERVICIOS DE ATENCIÓN INTEGRAL DE SALUD EN URGENCIAS, HOSPITALIZACIÓN, UNIDAD DE CUIDADOS INTENSIVOS Y DEMÁS EXÁMENES Y/O SERVICIOS NECESARIOS A LOS BENEFICIARIOS  SMA EN SOGAMOSO  SEGÚN RADICADO 2022-01313</t>
  </si>
  <si>
    <t>SERVICIO MEDICO: CONTRATAR LOS SERVICIOS DE IMAGENOLOGÍA DIAGNÓSTICA PARA LOS BENEFICIARIOS SMA QUE SEAN REMITIDOS POR LOS MÉDICOS ASESORES DE LA REGIONAL BOYACÁ DEL SENA, PARA LAS CIUDADES DE SOGAMOSO, DUITAMA Y TUNJA. SEGÚN RADICADO 2022-1468</t>
  </si>
  <si>
    <t>CO1.PCCNTR.3595504</t>
  </si>
  <si>
    <t>CO1.PCCNTR.3606419</t>
  </si>
  <si>
    <t>SERVICIO MÉDICO: PRESTAR SERVICIO DE LABORATORIO CLÍNICO ESPECIALIZADO DE MEDIANA COMPLEJIDAD A LOS BENEFICIARIOS DE FUNCIONARIOS Y PENSIONADOS INSCRITOS EN EL SERVICIO MÉDICO ASISTENCIAL REG. CALDAS Y LOS DE OTRAS REGIONALES. S/RAD 17-9-2022-002191.</t>
  </si>
  <si>
    <t>SERVICIO MÉDICO: PRESTAR SERVICIOS DE OFTALMOLOGÍA ESPECIALIZADA A BENEFICIARIOS DE FUNCIONARIOS Y PENSIONADOS INSCRITOS EN EL SERVICIO MÉDICO ASISTENCIAL DE LA REGIONAL CALDAS Y A LOS DE OTRAS REGIONALES RADICADOS EN MZLES. S/RAD 17-9-2022-002609.</t>
  </si>
  <si>
    <t>CO1.PCCNTR.3623406</t>
  </si>
  <si>
    <t>MEDICINA INTEGRAL DEL CAQUETA IPS  SAS</t>
  </si>
  <si>
    <t>SERVICIOS MÉDICOS CONVENCIONAL:CONTRATAR EL SERVICIO INTEGRAL DE NEURORREHABILITACIÓN PARA BENEFICIARIOS QUE PRESENTEN PARÁLISIS CEREBRAL MIXTA, CON RETRASO GLOBAL DEL NEURODESARROLLO, RIESGO MODERADO DE CAÍDA Y SERVICIOS DE ATENCIÓN DOMICILIARIA PAR</t>
  </si>
  <si>
    <t>CO1.PCCNTR.3481202</t>
  </si>
  <si>
    <t>HOSPITAL FRANCISCO DE PAULA SANTANDER EMPRESA SOCIAL DEL ESTADO</t>
  </si>
  <si>
    <t>PRESTACION INTEGRAL DE SERVICIOS DE SALUD DE BAJA Y MEDIA COMPLEJIDAD PARA LOS BENEFICIARIOS DEL SMA DEL SENA RC , ATENCION DE URGENCIAS, QUIRURGICOS, LABORATORIOS, ECOGRAFIAS, PEDIATRIA, LABORATORIO CLINICO..</t>
  </si>
  <si>
    <t>CO1.PCCNTR.3585502</t>
  </si>
  <si>
    <t>CO1.PCCNTR.3595219</t>
  </si>
  <si>
    <t>CENTRO OFTALMOLOGICO DEL SINU SAS</t>
  </si>
  <si>
    <t>SERVICIO MEDICO: PRESTAR LOS SERVICIOS MÉDICOS DE ALTA COMPLEJIDAD EN EL MUNICIPIO DE MONTERÍA PARA LOS BENEFICIARIOS DEL SMA DEL SENA QUE SEAN REMITIDOS POR EL MEDICO GENERAL ASESOR DE LA REGIONAL CÓRDOBA.RAD 23-9-2022-001192</t>
  </si>
  <si>
    <t>SERVICIO MEDICO: PRESTAR LOS SERVICIOS ESPECIALIZADOS EN OFTALMOLOGIA Y EN OPTOMETRÍA, ORTOPTISTA, SESIONES CON OPTÓMETRA Y ORTOPTISTA, SUMINISTRO DE LENTES Y MONTURAS, DE ACUERDO A LOS REQUERIMIENTOS DE SALUD QUE PRESENTEN LOS BENEFICIARIOS DEL S. M</t>
  </si>
  <si>
    <t>CO1.PCCNTR.3595620</t>
  </si>
  <si>
    <t>CO1.PCCNTR.3598408</t>
  </si>
  <si>
    <t>CO1.PCCNTR.3604821</t>
  </si>
  <si>
    <t>CO1.PCCNTR.3615430</t>
  </si>
  <si>
    <t>CLINICA MEDICAL DEL CARIBE S.A.S</t>
  </si>
  <si>
    <t>CO1.PCCNTR.3620855</t>
  </si>
  <si>
    <t>SERVICIO MEDICO: PRESTAR LOS SERVICIOS DE CONSULTA ESPECIALIZADA Y SUBESPECIALIZADA ODONTOLÓGICAS (CIRUGÍA ORAL, ORTOPEDIA MAXILAR, ORTODONCIA, CIRUGÍA MAXILOFACIAL, REHABILITACIÓN ORAL, PERIODONCIA, ODONTOPEDIATRIA, ENDODONCIA, URGENCIAS ODONTOLÓGIC</t>
  </si>
  <si>
    <t>SERVICIO MEDICO: CONTRATAR LA PRESTACIÓN DE SERVICIO DE SALUD EN LA ESPECIALIDAD DE PEDIATRÍA Y SUBESPECIALIDADES PEDIÁTRICAS, PARA LA ATENCIÓN DE LOS BENEFICIARIOS DEL SERVICIO MÉDICO ASISTENCIAL DEL SENA REGIONAL MAGDALENA, QUE SEAN REMITIDOS POR E</t>
  </si>
  <si>
    <t>SERVICIO MEDICO: PRESTAR LOS SERVICIOS DE SALUD DE LABORATORIO CLÍNICO, ANATOMÍA, PATOLOGÍA Y CITOLOGÍA, PARA LOS BENEFICIARIOS DEL SERVICIO MÉDICO ASISTENCIAL DE LA REGIONAL MAGDALENA, QUE SEAN REMITIDOS POR EL MÉDICO ASESOR.</t>
  </si>
  <si>
    <t>SERVICIO MEDICO: PRESTAR LOS SERVICIOS DE SALUD DE ATENCIÓN Y HOSPITALIZACIÓN EN CASA</t>
  </si>
  <si>
    <t>SERVICIO MEDICO: PRESTAR LOS SERVICIOS DE SALUD DE ATENCIÓN INTEGRAL ESPECIALIZADA EN REHABILITACIÓN INTEGRAL EN MENORES Y ADULTOS DISCAPACITADOS INCLUIDA ACUATERAPIA Y EQUINOTERAPIA PARA LOS BENEFICIARIOS DEL SERVICIO MÉDICO ASISTENCIAL QUE SEAN REM</t>
  </si>
  <si>
    <t>CO1.PCCNTR.3557369</t>
  </si>
  <si>
    <t>LABORATORIOS DE ESPECIALIDADES CLINIZAD SAS</t>
  </si>
  <si>
    <t>CO1.PCCNTR.3564512</t>
  </si>
  <si>
    <t>CO1.PCCNTR.3573846</t>
  </si>
  <si>
    <t>IPS UNIDAD MEDICA SOCIEDAD LTDA</t>
  </si>
  <si>
    <t>CO1.PCCNTR.3573847</t>
  </si>
  <si>
    <t>MUÑOZ RAMIREZ ALVARO IVAN</t>
  </si>
  <si>
    <t>CO1.PCCNTR.3578912</t>
  </si>
  <si>
    <t>MEDINUCLEAR SOCIEDAD  POR ACCIONES SIMPLIFICADA MEDINUCLEAR S.A.S</t>
  </si>
  <si>
    <t>CO1.PCCNTR.3585730</t>
  </si>
  <si>
    <t>CO1.PCCNTR.3585543</t>
  </si>
  <si>
    <t>IPS ESPECIALIDADES MEDICAS SAN JORGE SAS</t>
  </si>
  <si>
    <t>CO1.PCCNTR.3593307</t>
  </si>
  <si>
    <t>IPS KINESIS SAS</t>
  </si>
  <si>
    <t>CO1.PCCNTR.3596406</t>
  </si>
  <si>
    <t>CLINICA ODONTOLOGICA ORTHOESTETICA DENTAL SAS</t>
  </si>
  <si>
    <t>CO1.PCCNTR.3598109</t>
  </si>
  <si>
    <t>CLINICA  OFTALMOLOGICA  PAREDES SAS</t>
  </si>
  <si>
    <t>CO1.PCCNTR.3605115</t>
  </si>
  <si>
    <t>OBANDO BUCHELI ANGELA CATALINA</t>
  </si>
  <si>
    <t>CO1.PCCNTR.3617208</t>
  </si>
  <si>
    <t>HOSPITAL INFANTIL LOS ANGELES</t>
  </si>
  <si>
    <t>SERVICIO MEDICO: Prestar el servicio de Laboratorio Clínico para los beneficiarios del SMA en el SENA Regional Nariño, que sean remitidos bajo autorización del médico asesor del SENA Regional Nariño, Vigencia 2022.</t>
  </si>
  <si>
    <t>SERVICIO MEDICO: Prestar los servicios de suministro de oxígeno medicinal domiciliario, con kit integral compuesto para pacientes oxigeno dependientes que son beneficiarios del SMA en el SENA Regional Nariño, vigencia 2022.</t>
  </si>
  <si>
    <t>SERVICIO MEDICO: Prestar el servicio de Médicos especialistas, en dermatología, psicología, pediatría, fonoaudiología, terapia ocupacional, medicina familiar, odontología, entre otras, para los beneficiarios del SMA en Ipiales, SENA Regional Nariño,</t>
  </si>
  <si>
    <t>SERVICIO MEDICO: Prestar el servicio de Médicos especialistas en gastroenterología, para los beneficiarios del SMA, SENA Regional Nariño, vigencia 2022.</t>
  </si>
  <si>
    <t>SERVICIO MEDICO: Prestación los servicios de radiografías, resonancias magnéticas, tomografías, ecografías, mamografías y gammagrafías, para los beneficiarios del SMA del SENA Regional Nariño, que sean remitidos bajo autorización del médico asesor de</t>
  </si>
  <si>
    <t>SERVICIO MÉDICO: Prestar servicios de urgencias, hospitalización, servicios medico quirúrgicos y especialistas, para los beneficiarios del Servicio Médico Asistencial del SENA Regional Nariño, que sean remitidos bajo autorización del médico asesor, d</t>
  </si>
  <si>
    <t>SERVICIO MÉDICO: Prestar los servicios de médicos especialistas, en cardiología, dermatología, ginecología, medicina interna, nutricionista, ortopedia, traumatología, pediatría, psicología, reumatología, urólogo, neumología, otorrinolaringología, cir</t>
  </si>
  <si>
    <t>SERVICIO MÉDICO: Prestación de servicios de terapias físicas de rehabilitación, para los beneficiarios del Servicio Médico Asistencial, en el SENA Regional Nariño, que sean remitidos bajo autorización del médico asesor del SENA Regional Nariño.</t>
  </si>
  <si>
    <t>SERVICIO MÉDICO: Prestación de servicios de especialistas en odontología, para los beneficiarios del Servicio Médico Asistencial del SENA Regional Nariño, que sean remitidos bajo autorización del odontólogo asesor del SENA Regional Nariño</t>
  </si>
  <si>
    <t>SERVICIO MEDICO: Prestar el servicio de especialistas en oftalmología, para los beneficiarios del SMA del SENA Regional Nariño, que sean remitidos bajo autorización del médico asesor del SENA Regional Nariño.</t>
  </si>
  <si>
    <t>SERVICIO MEDICO: prestar los servicios de suministro de lentes y monturas, para los beneficiarios del SMA del SENA Regional Nariño que sean remitidos bajo autorización del médico asesor del SENA Regional Nariño, vigencia 2022.</t>
  </si>
  <si>
    <t>SERVICIO MÉDICO: Prestar los servicios de urgencias, hospitalización y especialistas en pediatría, para los beneficiarios del Servicio Médico Asistencial, que sean remitidos bajo autorización del médico asesor del SENA Regional Nariño, en la vigencia</t>
  </si>
  <si>
    <t>CO1.PCCNTR.3517994</t>
  </si>
  <si>
    <t>SERVICIO MEDICO: Suministro y dispensación de medicamentos y prestación del servicio farmacéutico para los beneficiarios del SMA del SENA Regional Nariño, que sean remitidos bajo autorización del médico asesor del SENA Regional Nariño, vigencia 2022.</t>
  </si>
  <si>
    <t>CO1.PCCNTR.3617003</t>
  </si>
  <si>
    <t>ESTUDIOS OFTALMOLOGICOS S.A.S.</t>
  </si>
  <si>
    <t>SERVICIO MÉDICO: CONTRATAR LA PRESTACIÓN SERVICIOS DE OFTALMOLOGÍA PARA BENEFICIARIOS DEL SERVICIO MÉDICO ASISTENCIAL DEL SENA REGIONAL QUINDÍO NIS: 2022-02-091892</t>
  </si>
  <si>
    <t>CO1.PCCNTR.3589245</t>
  </si>
  <si>
    <t>CO1.PCCNTR.3619102</t>
  </si>
  <si>
    <t>SERVICIO MEDICO: SERVICIO DE SUMINISTRO DE OXIGENO Y OTROS SERVICIOS COMPLEMENTARIOS PARA LOS BENEFICIARIOS DEL SERVICIO MEDICO ASISTENCIAL PL 307 DIAS</t>
  </si>
  <si>
    <t>SERVICIO MEDICO: PRESTAR LOS SERVICIOS ODONTOLOGICOS PARA LOS BENEFICIARIOS DEL SERVICIO MEDICO ASISTENCIAL DEL SENA REGIONAL SANTANDER.PL 285 DIAS</t>
  </si>
  <si>
    <t>CO1.PCCNTR.3610779</t>
  </si>
  <si>
    <t>SALUD PLENA S.A.S</t>
  </si>
  <si>
    <t>CO1.PCCNTR.3610645</t>
  </si>
  <si>
    <t>LABORATORIO CLINICO CENTRAL LIMITADA</t>
  </si>
  <si>
    <t>CO1.PCCNTR.3610979</t>
  </si>
  <si>
    <t>CO1.PCCNTR.3610973</t>
  </si>
  <si>
    <t>NOVOA SERRANO ESPERANZA</t>
  </si>
  <si>
    <t>SERVICIO MÉDICO:CO1.PCCNTR.3610779, PRESTAR SERVICIOS DE SALUD EN EL ÁREA DE ORTODONCIA CORRECTIVA Y/O ORTOPEDIA MAXILAR A LOS BENEFICIARIOS DEL SERVICIO MÉDICO ASISTENCIAL QUE SEAN REMITIDOS POR EL ODONTÓLOGO ASESOR DEL SENA REGIONAL TOLIMA".</t>
  </si>
  <si>
    <t>SERVICIO MEDICO: CO1.PCCNTR.3610645, CONTRATAR LA PRESTACIÓN DE SERVICIOS DE SALUD EN EL ÁREA DE LABORATORIO CLÍNICO, PARA REALIZAR EXÁMENES BÁSICOS Y ESPECIALIZADOS QUE REQUIERAN LOS BENEFICIARIOS DEL SERVICIO MÉDICO ASISTENCIAL, PREVIA AUTORIZACIÓN</t>
  </si>
  <si>
    <t>SERVICIO MÉDICO:CO1.PCCNTR.3610979, CONTRATAR LA PRESTACIÓN DE SERVICIOS DE SALUD EN EL ÁREA DE ODONTOLOGÍA CONSISTENTE EN CONSULTA EXTERNA EN ODONTOLOGÍA Y DEMÁS SERVICIOS AMBULATORIOS DE SALUD ORAL, A LOS BENEFICIARIOS DEL SERVICIO MÉDICO ASISTENCI</t>
  </si>
  <si>
    <t>SERVICIO MÉDICO:CO1.PCCNTR.3610973, CONTRATO DE PRESTACIÓN DE SERVICIOS DE SALUD EN EL ÁREA DE CONSULTA EXTERNA Y SERVICIO OPTOMETRÍA Y ÓPTICA, CON EL FIN DE ATENDER A LOS USUARIOS BENEFICIARIOS AFILIADOS AL SERVICIO MÉDICO ASISTENCIAL DEL SENA REGIO</t>
  </si>
  <si>
    <t>CO1.PCCNTR.3575285</t>
  </si>
  <si>
    <t>SYNLAB COLOMBIA S.A.S</t>
  </si>
  <si>
    <t>CO1.PCCNTR.3613841</t>
  </si>
  <si>
    <t>CENTRO DE IMPLANTES DENTALES - CID S.A.S</t>
  </si>
  <si>
    <t>CO1.PCCNTR.3613844</t>
  </si>
  <si>
    <t>CO1.PCCNTR.3617226</t>
  </si>
  <si>
    <t>SERVICIO MEDICO: PRESTAR LOS SERVICIOS INTEGRALES DE LABORATORIO CLÍNICO BÁSICO Y PRUEBAS ESPECIALES, PATOLOGÍA, HISTOPATOLOGÍA, INMUNOHISTOQUÍMICA, CITOLOGÍA, PARA LOS BENEFICIARIOS AFILIADOS AL SERVICIO MÉDICO ASISTENCIAL DEL SENA REGIONAL VALLE</t>
  </si>
  <si>
    <t>SERVICIO MEDICO: PRESTAR LOS SERVICIOS INTEGRALES DE LAS ESPECIALIDADES Y SUBESPECIALIDADES DE OFTALMOLOGÍA PARA LOS BENEFICIARIOS AFILIADOS AL SERVICIO MEDICO ASISTENCIAL DEL SENA REGIONAL VALLE</t>
  </si>
  <si>
    <t>SERVICIO MÉDICO: GARANTIZAR LA PRESTACIÓN DE SERVICIOS DE SALUD DE NIVELES DE COMPLEJIDAD 1, 2, Y 3 PARA LOS BENEFICIARIOS AFILIADOS DEL SMA DE PALMIRA</t>
  </si>
  <si>
    <t>CO1.PCCNTR.3508957</t>
  </si>
  <si>
    <t>LICONA FONTALVO SANDRA MILENA</t>
  </si>
  <si>
    <t>CO1.PCCNTR.3510382</t>
  </si>
  <si>
    <t>URUETA PEREZ GUSTAVO ADOLFO</t>
  </si>
  <si>
    <t>CO1.PCCNTR.3512058</t>
  </si>
  <si>
    <t>MANOTAS MEJIA MAGOLA DE LA CONCEPCION</t>
  </si>
  <si>
    <t>CO1.PCCNTR.3549281</t>
  </si>
  <si>
    <t>ZAKZUK DE RODRIGUEZ ELVIRA</t>
  </si>
  <si>
    <t>CO1.PCCNTR.3549798</t>
  </si>
  <si>
    <t>ROBINSON DAVIS SAMUEL</t>
  </si>
  <si>
    <t>CO1.PCCNTR.3551684</t>
  </si>
  <si>
    <t>BOWIE MANUEL WARDEL LEO</t>
  </si>
  <si>
    <t>CO1.PCCNTR.3552300</t>
  </si>
  <si>
    <t>ARCHBOLD NUÑEZ OSCAR DE JESUS</t>
  </si>
  <si>
    <t>CO1.PCCNTR.3508957; PRESTACIÓN DE SERVICIOS PROFESIONALES DE CARÁCTER TEMPORAL DE BACTERIOLOGÍA PARA LA ATENCIÓN DE LOS BENEFICIARIOS DEL SERVICIO MÉDICO ASISTENCIAL DE LA REGIONAL SAN ANDRÉS QUE SEAN REMITIDOS POR EL MÉDICO ASESOR DE LA ENTIDAD.</t>
  </si>
  <si>
    <t>CO1.PCCNTR.3510382; PRESTAR SERVICIOS PROFESIONALES DE CARÁCTER TEMPORAL DE UN DERMATÓLOGO PARA LA ATENCIÓN DE LOS BENEFICIARIOS DEL SERVICIO MÉDICO ASISTENCIAL DE LA REGIONAL SAN ANDRÉS, QUE SEAN REMITIDOS POR EL MEDICO ASESOR DE LA ENTIDAD.</t>
  </si>
  <si>
    <t>CO1.PCCNTR.3512058; PRESTAR SERVICIOS PROFESIONALES DE CARÁCTER TEMPORAL DE DE UN GINECÓLOGO PARA LA ATENCIÓN DE LOS BENEFICIARIOS DEL SERVICIO MÉDICO ASISTENCIAL DE LA REGIONAL SAN ANDRÉS, QUE SEAN REMITIDOS POR EL MEDICO ASESOR DE LA ENTIDAD.</t>
  </si>
  <si>
    <t>CO1.PCCNTR.3549281; PRESTAR SERVICIOS PROFESIONALES DE CARÁCTER TEMPORAL DE UN MÉDICO INTERNISTA PARA LA ATENCIÓN DE LOS BENEFICIARIOS DEL SERVICIO MÉDICO ASISTENCIAL DE LA REGIONAL SAN ANDRÉS, QUE SEAN REMITIDOS POR EL MEDICO ASESOR DE LA ENTIDAD.</t>
  </si>
  <si>
    <t>CO1.PCCNTR.3549798; PRESTACIÓN DE SERVICIOS PROFESIONALES DE CARÁCTER TEMPORAL DE UN OPTÓMETRA PARA LA ATENCIÓN DE LOS BENEFICIARIOS DEL SERVICIO MÉDICO ASISTENCIAL DE LA REGIONAL SAN ANDRÉS QUE SEAN REMITIDOS POR EL MEDICO ASESOR DE LA ENTIDAD.</t>
  </si>
  <si>
    <t>CO1.PCCNTR.3551684; PRESTACIÓN DE SERVICIOS PROFESIONALES COMO OTORRINOLARINGÓLOGO, PARA LA ATENCIÓN DE LOS BENEFICIARIOS DEL SERVICIO MÉDICO ASISTENCIAL DE LA REGIONAL SAN ANDRÉS QUE SEAN REMITIDOS POR EL MÉDICO ASESOR DE LA ENTIDAD.</t>
  </si>
  <si>
    <t>CO1.PCCNTR.3552300; PRESTACIÓN DE SERVICIOS PROFESIONALES DE CARÁCTER TEMPORAL DE UN PEDIATRA PARA LA ATENCIÓN DE LOS BENEFICIARIOS DEL SERVICIO MÉDICO ASISTENCIAL DE LA REGIONAL SAN ANDRÉS QUE SEAN REMITIDOS POR EL MEDICO ASESOR DE LA ENTIDAD.</t>
  </si>
  <si>
    <t>CO1.PCCNTR.2931929</t>
  </si>
  <si>
    <t>CO1.PCCNTR.3120643</t>
  </si>
  <si>
    <t>HOSPITAL DEPARTAMENTAL DE GRANADA E.S.E.</t>
  </si>
  <si>
    <t>CO1.PCCNTR.2457524;Prestar los servicios integrales de salud de mediana y alta complejidad a los beneficiarios del servicio médico asistencial de la Regional Meta y los que sean remitidos de otras regionales, previa remisión del médico sesor de la en</t>
  </si>
  <si>
    <t>CO1.PCCNTR.2468938;Contratar la prestación de los servicios de salud en el área de odontología Integral, sus especialidades y demás servicios ambulatorios de salud oral, requeridos dentro de la atención de los beneficiarios d e l Servicio Médico Asis</t>
  </si>
  <si>
    <t>CO1.PCCNTR.2470309 ;Contratar la prestación de los servicios de la especialidad de oftalmología, retinología, optometría, óptica, suministro de lentes y monturas para anteojos, suministro de lentes de contacto, apoyo diagnóstico y procedimientos quir</t>
  </si>
  <si>
    <t>CO1.PCCNTR.2931929;Contratar la prestación de los servicios integrales de salud de baja y mediana complejidad a los beneficiarios del servicio médico asistencial de la Regional Meta que residan en el municipio de Granada Meta y los que sean remitidos</t>
  </si>
  <si>
    <t>CO1.PCCNTR.3120643;CONTRATAR EL SUMINISTRO Y DISPENSACIÓN DE MEDICAMENTOS Y PRESTACIÓN DE SERVICIO FARMACÉUTICO PARA LA REGIONAL META</t>
  </si>
  <si>
    <t>CO1.PCCNTR.3246939</t>
  </si>
  <si>
    <t>CO1.PCCNTR.3246957</t>
  </si>
  <si>
    <t>CO1.PCCNTR.3261711</t>
  </si>
  <si>
    <t>CO1.PCCNTR.3286851</t>
  </si>
  <si>
    <t>CO1.PCCNTR.3261632</t>
  </si>
  <si>
    <t>CO1.PCCNTR.3286494</t>
  </si>
  <si>
    <t>CO1.PCCNTR.3295509</t>
  </si>
  <si>
    <t>CO1.PCCNTR.3479148</t>
  </si>
  <si>
    <t>SERVICIO MEDICO: Prestar los servicios profesionales de carácter temporal en la especialidad de Rehabilitación Oral para los beneficiarios que sean remitidos por el Odontólogo Asesor del Servicio Médico Asistencial de la Regional Distrito Capital, Re</t>
  </si>
  <si>
    <t>SERVICIO MEDICO:Prestar los servicios profesionales de carácter temporal en la especialidad de Ortodoncia para los beneficiarios que sean remitidos por el Odontólogo Asesor del Servicio Médico Asistencial de la Regional Distrito Capital, Regional Cun</t>
  </si>
  <si>
    <t>SERVICIOS PERSONALES: Prestar los servicios profesionales de carácter temporal en la especialidad de Endodoncia para los beneficiarios que sean remitidos por el Odontólogo Asesor del Servicio Médico Asistencial de la Regional Distrito Capital, Region</t>
  </si>
  <si>
    <t>SERVICIO MEDICO: Prestar los servicios profesionales de carácter temporal en la especialidad de Ortodoncia para los beneficiarios que sean remitidos por el Odontólogo Asesor del Servicio Médico Asistencial de la Regional Distrito Capital, Regional Cu</t>
  </si>
  <si>
    <t>SERVICIO MEDICO: Prestar los servicios profesionales de carácter temporal en la especialidad de Periodoncia para los beneficiarios que sean remitidos por el Odontólogo Asesor del Servicio Médico Asistencial de la Regional Distrito Capital, Regional C</t>
  </si>
  <si>
    <t>SERVICIO MEDICO:Prestar los servicios profesionales de carácter temporal en la especialidad de Ortopedia Maxilar para los beneficiarios que sean remitidos por el Odontólogo Asesor del Servicio Médico Asistencial de la Regional Distrito Capital, Regio</t>
  </si>
  <si>
    <t>SERVICIO MEDICO: Prestar los servicios profesionales de carácter temporal en la especialidad de Cirugía Oral para los beneficiarios que sean remitidos por el Odontólogo Asesor del Servicio Médico Asistencial de la Regional Distrito Capital,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</si>
</sst>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sz val="11"/>
      <name val="Calibri"/>
      <family val="2"/>
    </font>
    <font>
      <sz val="11"/>
      <color indexed="8"/>
      <name val="Calibri"/>
      <family val="2"/>
    </font>
    <font>
      <b/>
      <sz val="11"/>
      <color theme="0"/>
      <name val="Calibri"/>
      <family val="2"/>
      <scheme val="minor"/>
    </font>
    <font>
      <b/>
      <sz val="11"/>
      <color theme="0"/>
      <name val="Calibri"/>
      <family val="2"/>
    </font>
  </fonts>
  <fills count="5">
    <fill>
      <patternFill/>
    </fill>
    <fill>
      <patternFill patternType="gray125"/>
    </fill>
    <fill>
      <patternFill patternType="solid">
        <fgColor theme="0" tint="-0.1499900072813034"/>
        <bgColor indexed="64"/>
      </patternFill>
    </fill>
    <fill>
      <patternFill patternType="solid">
        <fgColor rgb="FFFF6C00"/>
        <bgColor indexed="64"/>
      </patternFill>
    </fill>
    <fill>
      <patternFill patternType="solid">
        <fgColor rgb="FFFF6600"/>
        <bgColor indexed="64"/>
      </patternFill>
    </fill>
  </fills>
  <borders count="49">
    <border>
      <left/>
      <right/>
      <top/>
      <bottom/>
      <diagonal/>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style="thin"/>
      <right style="thin"/>
      <top style="medium"/>
      <bottom style="medium"/>
    </border>
    <border>
      <left style="thin">
        <color rgb="FF000000"/>
      </left>
      <right style="thin">
        <color rgb="FF000000"/>
      </right>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top style="thin">
        <color rgb="FF000000"/>
      </top>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style="thin">
        <color rgb="FF000000"/>
      </right>
      <top/>
      <bottom style="thin">
        <color rgb="FF000000"/>
      </bottom>
    </border>
    <border>
      <left style="thin">
        <color rgb="FF000000"/>
      </left>
      <right style="medium"/>
      <top/>
      <bottom style="thin">
        <color rgb="FF000000"/>
      </bottom>
    </border>
    <border>
      <left style="thin"/>
      <right style="medium"/>
      <top style="medium"/>
      <bottom style="thin"/>
    </border>
    <border>
      <left style="thin"/>
      <right style="medium"/>
      <top style="thin"/>
      <bottom style="thin"/>
    </border>
    <border>
      <left style="thin"/>
      <right style="medium"/>
      <top style="thin"/>
      <bottom style="medium"/>
    </border>
    <border>
      <left style="thin">
        <color rgb="FF000000"/>
      </left>
      <right style="thin">
        <color rgb="FF000000"/>
      </right>
      <top style="medium"/>
      <bottom/>
    </border>
    <border>
      <left style="thin">
        <color rgb="FF000000"/>
      </left>
      <right style="medium"/>
      <top style="medium"/>
      <bottom/>
    </border>
    <border>
      <left style="thin">
        <color rgb="FF000000"/>
      </left>
      <right style="thin">
        <color rgb="FF000000"/>
      </right>
      <top/>
      <bottom/>
    </border>
    <border>
      <left style="medium"/>
      <right/>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right style="thin"/>
      <top style="thin"/>
      <bottom style="medium"/>
    </border>
    <border>
      <left/>
      <right style="thin">
        <color rgb="FF000000"/>
      </right>
      <top style="thin">
        <color rgb="FF000000"/>
      </top>
      <bottom style="medium"/>
    </border>
    <border>
      <left style="thin"/>
      <right style="thin"/>
      <top style="medium"/>
      <bottom style="thin"/>
    </border>
    <border>
      <left style="thin">
        <color rgb="FF000000"/>
      </left>
      <right/>
      <top style="thin">
        <color rgb="FF000000"/>
      </top>
      <bottom style="thin">
        <color rgb="FF000000"/>
      </bottom>
    </border>
    <border>
      <left style="thin">
        <color rgb="FF000000"/>
      </left>
      <right style="medium"/>
      <top/>
      <bottom style="medium"/>
    </border>
    <border>
      <left style="thin"/>
      <right style="medium"/>
      <top/>
      <bottom style="thin"/>
    </border>
    <border>
      <left style="thin"/>
      <right style="medium"/>
      <top/>
      <bottom/>
    </border>
    <border>
      <left style="thin">
        <color rgb="FF000000"/>
      </left>
      <right/>
      <top style="thin">
        <color rgb="FF000000"/>
      </top>
      <bottom/>
    </border>
    <border>
      <left/>
      <right style="thin">
        <color rgb="FF000000"/>
      </right>
      <top style="medium"/>
      <bottom/>
    </border>
    <border>
      <left style="medium"/>
      <right/>
      <top style="medium"/>
      <bottom/>
    </border>
    <border>
      <left style="medium"/>
      <right/>
      <top/>
      <bottom style="mediu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bottom/>
    </border>
    <border>
      <left/>
      <right/>
      <top style="medium"/>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4" fillId="0" borderId="0" applyFont="0" applyFill="0" applyBorder="0" applyAlignment="0" applyProtection="0"/>
  </cellStyleXfs>
  <cellXfs count="188">
    <xf numFmtId="0" fontId="0" fillId="0" borderId="0" xfId="0"/>
    <xf numFmtId="0" fontId="0" fillId="0" borderId="0" xfId="0" applyAlignment="1">
      <alignment/>
    </xf>
    <xf numFmtId="0" fontId="0" fillId="0" borderId="1" xfId="0" applyBorder="1"/>
    <xf numFmtId="49" fontId="0" fillId="0" borderId="1" xfId="0" applyNumberFormat="1" applyBorder="1" applyAlignment="1">
      <alignment wrapText="1"/>
    </xf>
    <xf numFmtId="49" fontId="0" fillId="0" borderId="1" xfId="0" applyNumberFormat="1" applyBorder="1"/>
    <xf numFmtId="3" fontId="0" fillId="0" borderId="0" xfId="0" applyNumberFormat="1"/>
    <xf numFmtId="0" fontId="0" fillId="0" borderId="1" xfId="0" applyBorder="1" applyAlignment="1">
      <alignment horizontal="center" vertical="center"/>
    </xf>
    <xf numFmtId="49" fontId="0" fillId="0" borderId="1" xfId="0" applyNumberFormat="1" applyBorder="1" applyAlignment="1">
      <alignment horizontal="left" vertical="center" wrapText="1"/>
    </xf>
    <xf numFmtId="0" fontId="0" fillId="0" borderId="0" xfId="0" applyAlignment="1">
      <alignment horizontal="center"/>
    </xf>
    <xf numFmtId="4" fontId="0" fillId="0" borderId="1" xfId="0" applyNumberFormat="1" applyBorder="1" applyAlignment="1">
      <alignment wrapText="1"/>
    </xf>
    <xf numFmtId="4" fontId="2" fillId="0" borderId="1" xfId="0" applyNumberFormat="1" applyFont="1" applyFill="1" applyBorder="1" applyAlignment="1">
      <alignment wrapText="1"/>
    </xf>
    <xf numFmtId="4" fontId="0" fillId="0" borderId="1" xfId="0" applyNumberFormat="1" applyBorder="1" applyAlignment="1">
      <alignment horizontal="right" wrapText="1"/>
    </xf>
    <xf numFmtId="4" fontId="0" fillId="0" borderId="1" xfId="0" applyNumberFormat="1" applyBorder="1"/>
    <xf numFmtId="4" fontId="0" fillId="0" borderId="1" xfId="0" applyNumberFormat="1" applyBorder="1" applyAlignment="1">
      <alignment horizontal="right" vertical="center"/>
    </xf>
    <xf numFmtId="4" fontId="0" fillId="0" borderId="1" xfId="0" applyNumberFormat="1" applyBorder="1" applyAlignment="1">
      <alignment vertical="center"/>
    </xf>
    <xf numFmtId="4" fontId="0" fillId="0" borderId="1" xfId="0" applyNumberFormat="1" applyFont="1" applyFill="1" applyBorder="1" applyAlignment="1">
      <alignment wrapText="1"/>
    </xf>
    <xf numFmtId="4" fontId="2" fillId="2" borderId="1" xfId="0" applyNumberFormat="1" applyFont="1" applyFill="1" applyBorder="1" applyAlignment="1">
      <alignment wrapText="1"/>
    </xf>
    <xf numFmtId="4" fontId="2" fillId="2" borderId="1" xfId="0" applyNumberFormat="1" applyFont="1" applyFill="1" applyBorder="1" applyAlignment="1">
      <alignment horizontal="right" vertical="center"/>
    </xf>
    <xf numFmtId="4" fontId="2" fillId="2" borderId="1" xfId="0" applyNumberFormat="1" applyFont="1" applyFill="1" applyBorder="1"/>
    <xf numFmtId="9" fontId="2" fillId="2" borderId="1" xfId="21" applyFont="1" applyFill="1" applyBorder="1" applyAlignment="1">
      <alignment horizontal="center" vertical="center"/>
    </xf>
    <xf numFmtId="0" fontId="0" fillId="2" borderId="1" xfId="0" applyFill="1" applyBorder="1"/>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center"/>
    </xf>
    <xf numFmtId="0" fontId="0" fillId="0" borderId="1" xfId="0" applyBorder="1" applyAlignment="1">
      <alignment horizontal="left"/>
    </xf>
    <xf numFmtId="49" fontId="0" fillId="0" borderId="1" xfId="0" applyNumberFormat="1" applyBorder="1" applyAlignment="1">
      <alignment horizontal="left"/>
    </xf>
    <xf numFmtId="0" fontId="0" fillId="0" borderId="0" xfId="0" applyAlignment="1">
      <alignment horizontal="left"/>
    </xf>
    <xf numFmtId="0" fontId="0" fillId="0" borderId="1" xfId="0" applyFill="1" applyBorder="1" applyAlignment="1">
      <alignment horizontal="center" vertical="center"/>
    </xf>
    <xf numFmtId="4" fontId="0" fillId="0" borderId="1" xfId="0" applyNumberFormat="1" applyFill="1" applyBorder="1" applyAlignment="1">
      <alignment horizontal="right" vertical="center"/>
    </xf>
    <xf numFmtId="0" fontId="5" fillId="3" borderId="2" xfId="20" applyFont="1" applyFill="1" applyBorder="1" applyAlignment="1" applyProtection="1">
      <alignment horizontal="center" vertical="center" wrapText="1"/>
      <protection hidden="1"/>
    </xf>
    <xf numFmtId="0" fontId="5" fillId="3" borderId="3" xfId="20" applyFont="1" applyFill="1" applyBorder="1" applyAlignment="1" applyProtection="1">
      <alignment horizontal="center" vertical="center" wrapText="1"/>
      <protection hidden="1"/>
    </xf>
    <xf numFmtId="0" fontId="5" fillId="3" borderId="3" xfId="20" applyFont="1" applyFill="1" applyBorder="1" applyAlignment="1" applyProtection="1">
      <alignment horizontal="center" vertical="center"/>
      <protection hidden="1"/>
    </xf>
    <xf numFmtId="0" fontId="5" fillId="3" borderId="4" xfId="20" applyFont="1" applyFill="1" applyBorder="1" applyAlignment="1" applyProtection="1">
      <alignment horizontal="center" vertical="center" wrapText="1"/>
      <protection hidden="1"/>
    </xf>
    <xf numFmtId="49" fontId="2" fillId="0" borderId="5" xfId="0" applyNumberFormat="1" applyFont="1" applyFill="1" applyBorder="1" applyAlignment="1">
      <alignment horizontal="center" vertical="center" wrapText="1"/>
    </xf>
    <xf numFmtId="49" fontId="0" fillId="0" borderId="6" xfId="0" applyNumberFormat="1" applyFont="1" applyBorder="1" applyAlignment="1">
      <alignment vertical="center" wrapText="1"/>
    </xf>
    <xf numFmtId="49" fontId="0" fillId="0" borderId="7" xfId="0" applyNumberFormat="1" applyFont="1" applyBorder="1" applyAlignment="1">
      <alignment vertical="center"/>
    </xf>
    <xf numFmtId="3" fontId="0" fillId="0" borderId="6" xfId="0" applyNumberFormat="1" applyFont="1" applyBorder="1" applyAlignment="1">
      <alignment horizontal="right" vertical="center" wrapText="1"/>
    </xf>
    <xf numFmtId="49" fontId="0" fillId="0" borderId="8" xfId="0" applyNumberFormat="1" applyFont="1" applyBorder="1" applyAlignment="1">
      <alignment horizontal="left" vertical="top" wrapText="1"/>
    </xf>
    <xf numFmtId="49" fontId="0" fillId="0" borderId="9" xfId="0" applyNumberFormat="1" applyFont="1" applyBorder="1" applyAlignment="1">
      <alignment wrapText="1"/>
    </xf>
    <xf numFmtId="49" fontId="0" fillId="0" borderId="9" xfId="0" applyNumberFormat="1" applyFont="1" applyBorder="1" applyAlignment="1">
      <alignment/>
    </xf>
    <xf numFmtId="3" fontId="0" fillId="0" borderId="9" xfId="0" applyNumberFormat="1" applyFont="1" applyBorder="1" applyAlignment="1">
      <alignment horizontal="right" wrapText="1"/>
    </xf>
    <xf numFmtId="49" fontId="0" fillId="0" borderId="10" xfId="0" applyNumberFormat="1" applyFont="1" applyBorder="1" applyAlignment="1">
      <alignment horizontal="left" vertical="top" wrapText="1"/>
    </xf>
    <xf numFmtId="49" fontId="0" fillId="0" borderId="11" xfId="0" applyNumberFormat="1" applyFont="1" applyBorder="1" applyAlignment="1">
      <alignment wrapText="1"/>
    </xf>
    <xf numFmtId="49" fontId="0" fillId="0" borderId="11" xfId="0" applyNumberFormat="1" applyFont="1" applyBorder="1" applyAlignment="1">
      <alignment/>
    </xf>
    <xf numFmtId="3" fontId="0" fillId="0" borderId="11" xfId="0" applyNumberFormat="1" applyFont="1" applyBorder="1" applyAlignment="1">
      <alignment horizontal="right" wrapText="1"/>
    </xf>
    <xf numFmtId="49" fontId="0" fillId="0" borderId="12" xfId="0" applyNumberFormat="1" applyFont="1" applyBorder="1" applyAlignment="1">
      <alignment horizontal="left" vertical="top" wrapText="1"/>
    </xf>
    <xf numFmtId="49" fontId="0" fillId="0" borderId="13" xfId="0" applyNumberFormat="1" applyFont="1" applyFill="1" applyBorder="1" applyAlignment="1">
      <alignment wrapText="1"/>
    </xf>
    <xf numFmtId="49" fontId="0" fillId="0" borderId="13" xfId="0" applyNumberFormat="1" applyFont="1" applyBorder="1" applyAlignment="1">
      <alignment/>
    </xf>
    <xf numFmtId="3" fontId="0" fillId="0" borderId="13" xfId="0" applyNumberFormat="1" applyFont="1" applyBorder="1" applyAlignment="1">
      <alignment horizontal="right" wrapText="1"/>
    </xf>
    <xf numFmtId="49" fontId="0" fillId="0" borderId="14" xfId="0" applyNumberFormat="1" applyFont="1" applyBorder="1" applyAlignment="1">
      <alignment vertical="top" wrapText="1"/>
    </xf>
    <xf numFmtId="49" fontId="0" fillId="0" borderId="9" xfId="0" applyNumberFormat="1" applyFont="1" applyFill="1" applyBorder="1" applyAlignment="1">
      <alignment wrapText="1"/>
    </xf>
    <xf numFmtId="49" fontId="0" fillId="0" borderId="10" xfId="0" applyNumberFormat="1" applyFont="1" applyBorder="1" applyAlignment="1">
      <alignment vertical="top" wrapText="1"/>
    </xf>
    <xf numFmtId="3" fontId="0" fillId="0" borderId="15" xfId="0" applyNumberFormat="1" applyFont="1" applyBorder="1" applyAlignment="1">
      <alignment horizontal="right" wrapText="1"/>
    </xf>
    <xf numFmtId="49" fontId="0" fillId="0" borderId="16" xfId="0" applyNumberFormat="1" applyFont="1" applyBorder="1" applyAlignment="1">
      <alignment vertical="top" wrapText="1"/>
    </xf>
    <xf numFmtId="49" fontId="0" fillId="0" borderId="17" xfId="0" applyNumberFormat="1" applyFont="1" applyFill="1" applyBorder="1" applyAlignment="1">
      <alignment wrapText="1"/>
    </xf>
    <xf numFmtId="49" fontId="0" fillId="0" borderId="17" xfId="0" applyNumberFormat="1" applyFont="1" applyBorder="1" applyAlignment="1">
      <alignment/>
    </xf>
    <xf numFmtId="3" fontId="0" fillId="0" borderId="17" xfId="0" applyNumberFormat="1" applyFont="1" applyBorder="1" applyAlignment="1">
      <alignment horizontal="right" wrapText="1"/>
    </xf>
    <xf numFmtId="49" fontId="0" fillId="0" borderId="18" xfId="0" applyNumberFormat="1" applyFont="1" applyBorder="1" applyAlignment="1">
      <alignment vertical="top" wrapText="1"/>
    </xf>
    <xf numFmtId="49" fontId="0" fillId="0" borderId="11" xfId="0" applyNumberFormat="1" applyFont="1" applyFill="1" applyBorder="1" applyAlignment="1">
      <alignment wrapText="1"/>
    </xf>
    <xf numFmtId="49" fontId="0" fillId="0" borderId="12" xfId="0" applyNumberFormat="1" applyFont="1" applyBorder="1" applyAlignment="1">
      <alignment vertical="top" wrapText="1"/>
    </xf>
    <xf numFmtId="49" fontId="0" fillId="0" borderId="19" xfId="0" applyNumberFormat="1" applyFont="1" applyBorder="1" applyAlignment="1">
      <alignment vertical="top" wrapText="1"/>
    </xf>
    <xf numFmtId="49" fontId="0" fillId="0" borderId="20" xfId="0" applyNumberFormat="1" applyFont="1" applyBorder="1" applyAlignment="1">
      <alignment vertical="top" wrapText="1"/>
    </xf>
    <xf numFmtId="49" fontId="0" fillId="0" borderId="21" xfId="0" applyNumberFormat="1" applyFont="1" applyBorder="1" applyAlignment="1">
      <alignment vertical="top" wrapText="1"/>
    </xf>
    <xf numFmtId="49" fontId="0" fillId="0" borderId="17" xfId="0" applyNumberFormat="1" applyFont="1" applyBorder="1" applyAlignment="1">
      <alignment wrapText="1"/>
    </xf>
    <xf numFmtId="49" fontId="0" fillId="0" borderId="13" xfId="0" applyNumberFormat="1" applyFont="1" applyBorder="1" applyAlignment="1">
      <alignment wrapText="1"/>
    </xf>
    <xf numFmtId="49" fontId="0" fillId="0" borderId="14" xfId="0" applyNumberFormat="1" applyFont="1" applyBorder="1" applyAlignment="1">
      <alignment horizontal="left" vertical="top" wrapText="1"/>
    </xf>
    <xf numFmtId="49" fontId="0" fillId="0" borderId="22" xfId="0" applyNumberFormat="1" applyFont="1" applyBorder="1" applyAlignment="1">
      <alignment wrapText="1"/>
    </xf>
    <xf numFmtId="49" fontId="0" fillId="0" borderId="22" xfId="0" applyNumberFormat="1" applyFont="1" applyBorder="1" applyAlignment="1">
      <alignment/>
    </xf>
    <xf numFmtId="3" fontId="0" fillId="0" borderId="22" xfId="0" applyNumberFormat="1" applyFont="1" applyBorder="1" applyAlignment="1">
      <alignment horizontal="right" wrapText="1"/>
    </xf>
    <xf numFmtId="49" fontId="0" fillId="0" borderId="23" xfId="0" applyNumberFormat="1" applyFont="1" applyBorder="1" applyAlignment="1">
      <alignment horizontal="left" vertical="top" wrapText="1"/>
    </xf>
    <xf numFmtId="49" fontId="0" fillId="0" borderId="24" xfId="0" applyNumberFormat="1" applyFont="1" applyBorder="1" applyAlignment="1">
      <alignment wrapText="1"/>
    </xf>
    <xf numFmtId="49" fontId="0" fillId="0" borderId="24" xfId="0" applyNumberFormat="1" applyFont="1" applyBorder="1" applyAlignment="1">
      <alignment/>
    </xf>
    <xf numFmtId="3" fontId="0" fillId="0" borderId="24" xfId="0" applyNumberFormat="1" applyFont="1" applyBorder="1" applyAlignment="1">
      <alignment horizontal="right" wrapText="1"/>
    </xf>
    <xf numFmtId="49" fontId="0" fillId="0" borderId="22" xfId="0" applyNumberFormat="1" applyFont="1" applyFill="1" applyBorder="1" applyAlignment="1">
      <alignment wrapText="1"/>
    </xf>
    <xf numFmtId="0" fontId="6" fillId="4" borderId="1" xfId="0" applyFont="1" applyFill="1" applyBorder="1" applyAlignment="1">
      <alignment horizontal="center" vertical="center" wrapText="1"/>
    </xf>
    <xf numFmtId="0" fontId="6" fillId="3" borderId="1" xfId="20" applyFont="1" applyFill="1" applyBorder="1" applyAlignment="1" applyProtection="1">
      <alignment horizontal="center" vertical="center" wrapText="1"/>
      <protection hidden="1"/>
    </xf>
    <xf numFmtId="0" fontId="0" fillId="0" borderId="1" xfId="0" applyBorder="1" applyAlignment="1">
      <alignment horizontal="left" vertical="top"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2" fillId="0" borderId="25" xfId="0" applyNumberFormat="1" applyFont="1" applyFill="1" applyBorder="1" applyAlignment="1">
      <alignment horizontal="center" vertical="center" wrapText="1"/>
    </xf>
    <xf numFmtId="0" fontId="0" fillId="0" borderId="1" xfId="0" applyBorder="1" applyAlignment="1">
      <alignment horizontal="left" vertical="top" wrapText="1"/>
    </xf>
    <xf numFmtId="0" fontId="6" fillId="0" borderId="1" xfId="20" applyFont="1" applyFill="1" applyBorder="1" applyAlignment="1" applyProtection="1">
      <alignment horizontal="center" vertical="center" wrapText="1"/>
      <protection hidden="1"/>
    </xf>
    <xf numFmtId="4" fontId="0" fillId="0" borderId="0" xfId="0" applyNumberFormat="1"/>
    <xf numFmtId="4" fontId="2" fillId="0" borderId="1" xfId="0" applyNumberFormat="1" applyFont="1" applyFill="1" applyBorder="1" applyAlignment="1">
      <alignment horizontal="right" vertical="center"/>
    </xf>
    <xf numFmtId="0" fontId="0" fillId="0" borderId="1" xfId="0" applyFont="1" applyFill="1" applyBorder="1" applyAlignment="1">
      <alignment horizontal="center" vertical="center"/>
    </xf>
    <xf numFmtId="49" fontId="0" fillId="0" borderId="1" xfId="0" applyNumberFormat="1" applyBorder="1" applyAlignment="1">
      <alignment/>
    </xf>
    <xf numFmtId="3" fontId="0" fillId="0" borderId="26" xfId="0" applyNumberFormat="1" applyFont="1" applyBorder="1" applyAlignment="1">
      <alignment horizontal="right" wrapText="1"/>
    </xf>
    <xf numFmtId="3" fontId="0" fillId="0" borderId="27" xfId="0" applyNumberFormat="1" applyFont="1" applyBorder="1" applyAlignment="1">
      <alignment horizontal="right" wrapText="1"/>
    </xf>
    <xf numFmtId="49" fontId="0" fillId="0" borderId="1" xfId="0" applyNumberFormat="1" applyFont="1" applyBorder="1" applyAlignment="1">
      <alignment wrapText="1"/>
    </xf>
    <xf numFmtId="49" fontId="0" fillId="0" borderId="1" xfId="0" applyNumberFormat="1" applyFont="1" applyBorder="1" applyAlignment="1">
      <alignment/>
    </xf>
    <xf numFmtId="3" fontId="0" fillId="0" borderId="1" xfId="0" applyNumberFormat="1" applyFont="1" applyBorder="1" applyAlignment="1">
      <alignment horizontal="right" wrapText="1"/>
    </xf>
    <xf numFmtId="0" fontId="0" fillId="0" borderId="28" xfId="0" applyBorder="1"/>
    <xf numFmtId="3" fontId="0" fillId="0" borderId="28" xfId="0" applyNumberFormat="1" applyFont="1" applyBorder="1" applyAlignment="1">
      <alignment horizontal="right" wrapText="1"/>
    </xf>
    <xf numFmtId="3" fontId="0" fillId="0" borderId="29" xfId="0" applyNumberFormat="1" applyFont="1" applyBorder="1" applyAlignment="1">
      <alignment horizontal="right" wrapText="1"/>
    </xf>
    <xf numFmtId="49" fontId="0" fillId="0" borderId="16" xfId="0" applyNumberFormat="1" applyFont="1" applyBorder="1" applyAlignment="1">
      <alignment horizontal="left" vertical="top" wrapText="1"/>
    </xf>
    <xf numFmtId="0" fontId="0" fillId="0" borderId="0" xfId="0" applyBorder="1"/>
    <xf numFmtId="0" fontId="0" fillId="0" borderId="3" xfId="0" applyBorder="1"/>
    <xf numFmtId="3" fontId="0" fillId="0" borderId="3" xfId="0" applyNumberFormat="1" applyFont="1" applyBorder="1" applyAlignment="1">
      <alignment horizontal="right" wrapText="1"/>
    </xf>
    <xf numFmtId="0" fontId="0" fillId="0" borderId="30" xfId="0" applyBorder="1"/>
    <xf numFmtId="3" fontId="0" fillId="0" borderId="30" xfId="0" applyNumberFormat="1" applyFont="1" applyBorder="1" applyAlignment="1">
      <alignment horizontal="right" wrapText="1"/>
    </xf>
    <xf numFmtId="49" fontId="0" fillId="0" borderId="1" xfId="0" applyNumberFormat="1" applyFont="1" applyFill="1" applyBorder="1" applyAlignment="1">
      <alignment wrapText="1"/>
    </xf>
    <xf numFmtId="3" fontId="0" fillId="0" borderId="31" xfId="0" applyNumberFormat="1" applyFont="1" applyBorder="1" applyAlignment="1">
      <alignment horizontal="right" wrapText="1"/>
    </xf>
    <xf numFmtId="49" fontId="0" fillId="0" borderId="32" xfId="0" applyNumberFormat="1" applyFont="1" applyBorder="1" applyAlignment="1">
      <alignment vertical="top" wrapText="1"/>
    </xf>
    <xf numFmtId="49" fontId="0" fillId="0" borderId="33" xfId="0" applyNumberFormat="1" applyFont="1" applyBorder="1" applyAlignment="1">
      <alignment vertical="top" wrapText="1"/>
    </xf>
    <xf numFmtId="49" fontId="0" fillId="0" borderId="30" xfId="0" applyNumberFormat="1" applyFont="1" applyFill="1" applyBorder="1" applyAlignment="1">
      <alignment wrapText="1"/>
    </xf>
    <xf numFmtId="49" fontId="0" fillId="0" borderId="30" xfId="0" applyNumberFormat="1" applyFont="1" applyBorder="1" applyAlignment="1">
      <alignment/>
    </xf>
    <xf numFmtId="49" fontId="0" fillId="0" borderId="4" xfId="0" applyNumberFormat="1" applyFont="1" applyBorder="1" applyAlignment="1">
      <alignment vertical="top" wrapText="1"/>
    </xf>
    <xf numFmtId="49" fontId="0" fillId="0" borderId="11" xfId="0" applyNumberFormat="1" applyFont="1" applyBorder="1" applyAlignment="1">
      <alignment vertical="center" wrapText="1"/>
    </xf>
    <xf numFmtId="0" fontId="0" fillId="0" borderId="30" xfId="0" applyFill="1" applyBorder="1"/>
    <xf numFmtId="49" fontId="0" fillId="0" borderId="1" xfId="0" applyNumberFormat="1" applyFont="1" applyBorder="1" applyAlignment="1">
      <alignment vertical="center" wrapText="1"/>
    </xf>
    <xf numFmtId="49" fontId="0" fillId="0" borderId="30" xfId="0" applyNumberFormat="1" applyFont="1" applyBorder="1" applyAlignment="1">
      <alignment wrapText="1"/>
    </xf>
    <xf numFmtId="49" fontId="0" fillId="0" borderId="34" xfId="0" applyNumberFormat="1" applyFont="1" applyBorder="1" applyAlignment="1">
      <alignment vertical="top" wrapText="1"/>
    </xf>
    <xf numFmtId="3" fontId="0" fillId="0" borderId="35" xfId="0" applyNumberFormat="1" applyFont="1" applyBorder="1" applyAlignment="1">
      <alignment horizontal="right" wrapText="1"/>
    </xf>
    <xf numFmtId="3" fontId="0" fillId="0" borderId="36" xfId="0" applyNumberFormat="1" applyFont="1" applyBorder="1" applyAlignment="1">
      <alignment horizontal="right" wrapText="1"/>
    </xf>
    <xf numFmtId="49" fontId="2" fillId="0" borderId="37"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3" borderId="42" xfId="20" applyFont="1" applyFill="1" applyBorder="1" applyAlignment="1" applyProtection="1">
      <alignment horizontal="center" vertical="center" wrapText="1"/>
      <protection hidden="1"/>
    </xf>
    <xf numFmtId="0" fontId="5" fillId="3" borderId="30" xfId="20" applyFont="1" applyFill="1" applyBorder="1" applyAlignment="1" applyProtection="1">
      <alignment horizontal="center" vertical="center" wrapText="1"/>
      <protection hidden="1"/>
    </xf>
    <xf numFmtId="0" fontId="5" fillId="3" borderId="19" xfId="20" applyFont="1" applyFill="1" applyBorder="1" applyAlignment="1" applyProtection="1">
      <alignment horizontal="center" vertical="center" wrapText="1"/>
      <protection hidden="1"/>
    </xf>
    <xf numFmtId="9" fontId="2" fillId="2" borderId="1" xfId="21" applyFont="1" applyFill="1" applyBorder="1" applyAlignment="1">
      <alignment horizontal="center" vertical="center"/>
    </xf>
    <xf numFmtId="49" fontId="0" fillId="0" borderId="3" xfId="0" applyNumberFormat="1" applyBorder="1" applyAlignment="1">
      <alignment horizontal="center" vertical="center" wrapText="1"/>
    </xf>
    <xf numFmtId="49" fontId="0" fillId="0" borderId="47" xfId="0" applyNumberFormat="1" applyBorder="1" applyAlignment="1">
      <alignment horizontal="center" vertical="center" wrapText="1"/>
    </xf>
    <xf numFmtId="49" fontId="0" fillId="0" borderId="48" xfId="0" applyNumberFormat="1" applyBorder="1" applyAlignment="1">
      <alignment horizontal="center" vertical="center" wrapText="1"/>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9" fontId="2" fillId="2" borderId="1" xfId="0" applyNumberFormat="1" applyFont="1" applyFill="1" applyBorder="1" applyAlignment="1">
      <alignment horizontal="center" wrapText="1"/>
    </xf>
    <xf numFmtId="0" fontId="0" fillId="0" borderId="1" xfId="0" applyBorder="1" applyAlignment="1">
      <alignment horizontal="left" vertical="center"/>
    </xf>
    <xf numFmtId="0" fontId="2" fillId="2" borderId="1"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49" fontId="0" fillId="0" borderId="3" xfId="0" applyNumberFormat="1" applyBorder="1" applyAlignment="1">
      <alignment horizontal="left" vertical="center" wrapText="1"/>
    </xf>
    <xf numFmtId="49" fontId="0" fillId="0" borderId="48" xfId="0" applyNumberFormat="1" applyBorder="1" applyAlignment="1">
      <alignment horizontal="left" vertical="center" wrapText="1"/>
    </xf>
    <xf numFmtId="49" fontId="0" fillId="0" borderId="3" xfId="0" applyNumberFormat="1" applyBorder="1" applyAlignment="1">
      <alignment horizontal="left" vertical="center"/>
    </xf>
    <xf numFmtId="49" fontId="0" fillId="0" borderId="47" xfId="0" applyNumberFormat="1" applyBorder="1" applyAlignment="1">
      <alignment horizontal="left" vertical="center"/>
    </xf>
    <xf numFmtId="49" fontId="0" fillId="0" borderId="48" xfId="0" applyNumberFormat="1" applyBorder="1" applyAlignment="1">
      <alignment horizontal="left" vertical="center"/>
    </xf>
    <xf numFmtId="0" fontId="3" fillId="0" borderId="3" xfId="20" applyFont="1" applyFill="1" applyBorder="1" applyAlignment="1" applyProtection="1">
      <alignment horizontal="left" vertical="center" wrapText="1"/>
      <protection hidden="1"/>
    </xf>
    <xf numFmtId="0" fontId="3" fillId="0" borderId="47" xfId="20" applyFont="1" applyFill="1" applyBorder="1" applyAlignment="1" applyProtection="1">
      <alignment horizontal="left" vertical="center" wrapText="1"/>
      <protection hidden="1"/>
    </xf>
    <xf numFmtId="0" fontId="3" fillId="0" borderId="48" xfId="20" applyFont="1" applyFill="1" applyBorder="1" applyAlignment="1" applyProtection="1">
      <alignment horizontal="left" vertical="center" wrapText="1"/>
      <protection hidden="1"/>
    </xf>
    <xf numFmtId="0" fontId="3" fillId="0" borderId="3" xfId="20" applyFont="1" applyFill="1" applyBorder="1" applyAlignment="1" applyProtection="1">
      <alignment horizontal="center" vertical="center" wrapText="1"/>
      <protection hidden="1"/>
    </xf>
    <xf numFmtId="0" fontId="3" fillId="0" borderId="47" xfId="20" applyFont="1" applyFill="1" applyBorder="1" applyAlignment="1" applyProtection="1">
      <alignment horizontal="center" vertical="center" wrapText="1"/>
      <protection hidden="1"/>
    </xf>
    <xf numFmtId="0" fontId="3" fillId="0" borderId="48" xfId="20" applyFont="1" applyFill="1" applyBorder="1" applyAlignment="1" applyProtection="1">
      <alignment horizontal="center" vertical="center" wrapText="1"/>
      <protection hidden="1"/>
    </xf>
    <xf numFmtId="3" fontId="2" fillId="2" borderId="1" xfId="0" applyNumberFormat="1" applyFont="1" applyFill="1" applyBorder="1" applyAlignment="1">
      <alignment horizontal="center"/>
    </xf>
    <xf numFmtId="49" fontId="0" fillId="0" borderId="47" xfId="0" applyNumberFormat="1" applyBorder="1" applyAlignment="1">
      <alignment horizontal="left" vertical="center" wrapText="1"/>
    </xf>
    <xf numFmtId="0" fontId="0" fillId="0" borderId="3" xfId="0" applyBorder="1" applyAlignment="1">
      <alignment horizontal="left" vertical="center"/>
    </xf>
    <xf numFmtId="0" fontId="0" fillId="0" borderId="48" xfId="0" applyBorder="1" applyAlignment="1">
      <alignment horizontal="left" vertical="center"/>
    </xf>
    <xf numFmtId="0" fontId="0" fillId="0" borderId="3" xfId="0" applyBorder="1" applyAlignment="1">
      <alignment horizontal="left" vertical="top" wrapText="1"/>
    </xf>
    <xf numFmtId="0" fontId="0" fillId="0" borderId="48" xfId="0" applyBorder="1" applyAlignment="1">
      <alignment horizontal="left" vertical="top" wrapText="1"/>
    </xf>
    <xf numFmtId="49" fontId="0" fillId="0" borderId="1" xfId="0" applyNumberFormat="1" applyFont="1" applyFill="1" applyBorder="1" applyAlignment="1">
      <alignment horizontal="left" vertical="center" wrapText="1"/>
    </xf>
    <xf numFmtId="0" fontId="6" fillId="3" borderId="1" xfId="20" applyFont="1" applyFill="1" applyBorder="1" applyAlignment="1" applyProtection="1">
      <alignment horizontal="center" vertical="center" wrapText="1"/>
      <protection hidden="1"/>
    </xf>
    <xf numFmtId="0" fontId="2" fillId="0" borderId="3" xfId="0" applyFont="1" applyFill="1" applyBorder="1" applyAlignment="1">
      <alignment horizontal="left" vertical="center"/>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49" fontId="0" fillId="0" borderId="1" xfId="0" applyNumberFormat="1" applyBorder="1" applyAlignment="1">
      <alignment horizontal="left" vertical="center" wrapText="1"/>
    </xf>
    <xf numFmtId="0" fontId="2" fillId="2" borderId="1" xfId="0" applyFont="1" applyFill="1" applyBorder="1" applyAlignment="1">
      <alignment horizontal="center"/>
    </xf>
    <xf numFmtId="0" fontId="0" fillId="0" borderId="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2" fillId="0" borderId="3"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9" fontId="2" fillId="2" borderId="3" xfId="21" applyFont="1" applyFill="1" applyBorder="1" applyAlignment="1">
      <alignment horizontal="center" vertical="center"/>
    </xf>
    <xf numFmtId="9" fontId="2" fillId="2" borderId="47" xfId="21" applyFont="1" applyFill="1" applyBorder="1" applyAlignment="1">
      <alignment horizontal="center" vertical="center"/>
    </xf>
    <xf numFmtId="9" fontId="2" fillId="2" borderId="48" xfId="21" applyFont="1" applyFill="1" applyBorder="1" applyAlignment="1">
      <alignment horizontal="center" vertical="center"/>
    </xf>
    <xf numFmtId="0" fontId="0" fillId="0" borderId="1" xfId="0" applyBorder="1" applyAlignment="1">
      <alignment horizontal="left" wrapText="1"/>
    </xf>
    <xf numFmtId="0" fontId="0" fillId="0" borderId="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 xfId="0"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9" xfId="20"/>
    <cellStyle name="Porcentaje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0"/>
  <sheetViews>
    <sheetView tabSelected="1" zoomScale="90" zoomScaleNormal="90" workbookViewId="0" topLeftCell="A37">
      <selection activeCell="B44" sqref="B44"/>
    </sheetView>
  </sheetViews>
  <sheetFormatPr defaultColWidth="11.421875" defaultRowHeight="15"/>
  <cols>
    <col min="1" max="1" width="19.140625" style="8" customWidth="1"/>
    <col min="2" max="2" width="28.8515625" style="0" bestFit="1" customWidth="1"/>
    <col min="3" max="3" width="36.7109375" style="1" customWidth="1"/>
    <col min="4" max="4" width="18.7109375" style="0" customWidth="1"/>
    <col min="5" max="5" width="18.140625" style="0" customWidth="1"/>
    <col min="6" max="6" width="17.57421875" style="0" customWidth="1"/>
    <col min="7" max="7" width="19.00390625" style="0" customWidth="1"/>
    <col min="8" max="8" width="35.421875" style="0" customWidth="1"/>
  </cols>
  <sheetData>
    <row r="1" spans="1:8" ht="25.5" customHeight="1">
      <c r="A1" s="128" t="s">
        <v>536</v>
      </c>
      <c r="B1" s="129"/>
      <c r="C1" s="129"/>
      <c r="D1" s="129"/>
      <c r="E1" s="129"/>
      <c r="F1" s="129"/>
      <c r="G1" s="129"/>
      <c r="H1" s="130"/>
    </row>
    <row r="2" spans="1:8" ht="35.25" customHeight="1" thickBot="1">
      <c r="A2" s="29" t="s">
        <v>80</v>
      </c>
      <c r="B2" s="30" t="s">
        <v>82</v>
      </c>
      <c r="C2" s="31" t="s">
        <v>83</v>
      </c>
      <c r="D2" s="30" t="s">
        <v>84</v>
      </c>
      <c r="E2" s="30" t="s">
        <v>85</v>
      </c>
      <c r="F2" s="30" t="s">
        <v>86</v>
      </c>
      <c r="G2" s="30" t="s">
        <v>87</v>
      </c>
      <c r="H2" s="32" t="s">
        <v>88</v>
      </c>
    </row>
    <row r="3" spans="1:8" ht="27" customHeight="1" thickBot="1">
      <c r="A3" s="33" t="s">
        <v>79</v>
      </c>
      <c r="B3" s="34" t="s">
        <v>123</v>
      </c>
      <c r="C3" s="35" t="s">
        <v>2</v>
      </c>
      <c r="D3" s="36">
        <v>926329994</v>
      </c>
      <c r="E3" s="36">
        <v>0</v>
      </c>
      <c r="F3" s="36">
        <v>926329994</v>
      </c>
      <c r="G3" s="36">
        <v>793630534</v>
      </c>
      <c r="H3" s="37" t="s">
        <v>186</v>
      </c>
    </row>
    <row r="4" spans="1:8" ht="15.75" customHeight="1">
      <c r="A4" s="116" t="s">
        <v>81</v>
      </c>
      <c r="B4" s="64" t="s">
        <v>187</v>
      </c>
      <c r="C4" s="47" t="s">
        <v>4</v>
      </c>
      <c r="D4" s="48">
        <v>1964639</v>
      </c>
      <c r="E4" s="48">
        <v>0</v>
      </c>
      <c r="F4" s="48">
        <v>1964639</v>
      </c>
      <c r="G4" s="48">
        <v>1964639</v>
      </c>
      <c r="H4" s="65" t="s">
        <v>192</v>
      </c>
    </row>
    <row r="5" spans="1:8" ht="15.75" customHeight="1">
      <c r="A5" s="118"/>
      <c r="B5" s="38" t="s">
        <v>188</v>
      </c>
      <c r="C5" s="39" t="s">
        <v>6</v>
      </c>
      <c r="D5" s="40">
        <v>24000000</v>
      </c>
      <c r="E5" s="40">
        <v>0</v>
      </c>
      <c r="F5" s="40">
        <v>24000000</v>
      </c>
      <c r="G5" s="40">
        <v>24000000</v>
      </c>
      <c r="H5" s="41" t="s">
        <v>193</v>
      </c>
    </row>
    <row r="6" spans="1:8" ht="15.75" customHeight="1">
      <c r="A6" s="118"/>
      <c r="B6" s="38" t="s">
        <v>189</v>
      </c>
      <c r="C6" s="39" t="s">
        <v>10</v>
      </c>
      <c r="D6" s="40">
        <v>14000000</v>
      </c>
      <c r="E6" s="40">
        <v>0</v>
      </c>
      <c r="F6" s="40">
        <v>14000000</v>
      </c>
      <c r="G6" s="40">
        <v>14000000</v>
      </c>
      <c r="H6" s="41" t="s">
        <v>194</v>
      </c>
    </row>
    <row r="7" spans="1:8" ht="15.75" customHeight="1">
      <c r="A7" s="118"/>
      <c r="B7" s="42" t="s">
        <v>190</v>
      </c>
      <c r="C7" s="43" t="s">
        <v>3</v>
      </c>
      <c r="D7" s="44">
        <v>1000000000</v>
      </c>
      <c r="E7" s="40">
        <v>0</v>
      </c>
      <c r="F7" s="40">
        <v>1000000000</v>
      </c>
      <c r="G7" s="40">
        <v>1000000000</v>
      </c>
      <c r="H7" s="41" t="s">
        <v>195</v>
      </c>
    </row>
    <row r="8" spans="1:8" ht="15.75" customHeight="1">
      <c r="A8" s="118"/>
      <c r="B8" s="90" t="s">
        <v>191</v>
      </c>
      <c r="C8" s="91" t="s">
        <v>125</v>
      </c>
      <c r="D8" s="92">
        <v>349000000</v>
      </c>
      <c r="E8" s="88">
        <v>0</v>
      </c>
      <c r="F8" s="44">
        <v>349000000</v>
      </c>
      <c r="G8" s="44">
        <v>349000000</v>
      </c>
      <c r="H8" s="45" t="s">
        <v>196</v>
      </c>
    </row>
    <row r="9" spans="1:8" ht="15.75" customHeight="1">
      <c r="A9" s="118"/>
      <c r="B9" s="2" t="s">
        <v>508</v>
      </c>
      <c r="C9" s="2" t="s">
        <v>514</v>
      </c>
      <c r="D9" s="92">
        <v>95000000</v>
      </c>
      <c r="E9" s="89">
        <v>0</v>
      </c>
      <c r="F9" s="40">
        <v>95000000</v>
      </c>
      <c r="G9" s="40">
        <v>95000000</v>
      </c>
      <c r="H9" s="45" t="s">
        <v>519</v>
      </c>
    </row>
    <row r="10" spans="1:8" ht="15.75" customHeight="1">
      <c r="A10" s="118"/>
      <c r="B10" s="2" t="s">
        <v>509</v>
      </c>
      <c r="C10" s="2" t="s">
        <v>515</v>
      </c>
      <c r="D10" s="92">
        <v>50000000</v>
      </c>
      <c r="E10" s="89">
        <v>0</v>
      </c>
      <c r="F10" s="40">
        <v>50000000</v>
      </c>
      <c r="G10" s="40">
        <v>50000000</v>
      </c>
      <c r="H10" s="45" t="s">
        <v>520</v>
      </c>
    </row>
    <row r="11" spans="1:8" ht="15.75" customHeight="1">
      <c r="A11" s="118"/>
      <c r="B11" s="2" t="s">
        <v>510</v>
      </c>
      <c r="C11" s="2" t="s">
        <v>10</v>
      </c>
      <c r="D11" s="92">
        <v>90000000</v>
      </c>
      <c r="E11" s="89">
        <v>0</v>
      </c>
      <c r="F11" s="40">
        <v>90000000</v>
      </c>
      <c r="G11" s="40">
        <v>90000000</v>
      </c>
      <c r="H11" s="45" t="s">
        <v>521</v>
      </c>
    </row>
    <row r="12" spans="1:8" ht="15.75" customHeight="1">
      <c r="A12" s="118"/>
      <c r="B12" s="2" t="s">
        <v>511</v>
      </c>
      <c r="C12" s="2" t="s">
        <v>516</v>
      </c>
      <c r="D12" s="92">
        <v>30000000</v>
      </c>
      <c r="E12" s="89">
        <v>0</v>
      </c>
      <c r="F12" s="40">
        <v>30000000</v>
      </c>
      <c r="G12" s="40">
        <v>30000000</v>
      </c>
      <c r="H12" s="45" t="s">
        <v>522</v>
      </c>
    </row>
    <row r="13" spans="1:8" ht="15.75" customHeight="1">
      <c r="A13" s="118"/>
      <c r="B13" s="2" t="s">
        <v>512</v>
      </c>
      <c r="C13" s="2" t="s">
        <v>517</v>
      </c>
      <c r="D13" s="92">
        <v>1000000000</v>
      </c>
      <c r="E13" s="89">
        <v>0</v>
      </c>
      <c r="F13" s="40">
        <v>1000000000</v>
      </c>
      <c r="G13" s="40">
        <v>1000000000</v>
      </c>
      <c r="H13" s="45" t="s">
        <v>523</v>
      </c>
    </row>
    <row r="14" spans="1:8" ht="15.75" customHeight="1" thickBot="1">
      <c r="A14" s="118"/>
      <c r="B14" s="98" t="s">
        <v>513</v>
      </c>
      <c r="C14" s="98" t="s">
        <v>518</v>
      </c>
      <c r="D14" s="99">
        <v>130000000</v>
      </c>
      <c r="E14" s="88">
        <v>0</v>
      </c>
      <c r="F14" s="44">
        <v>130000000</v>
      </c>
      <c r="G14" s="44">
        <v>130000000</v>
      </c>
      <c r="H14" s="45" t="s">
        <v>524</v>
      </c>
    </row>
    <row r="15" spans="1:8" ht="15.75" customHeight="1">
      <c r="A15" s="116" t="s">
        <v>264</v>
      </c>
      <c r="B15" s="100" t="s">
        <v>525</v>
      </c>
      <c r="C15" s="100" t="s">
        <v>529</v>
      </c>
      <c r="D15" s="101">
        <v>40000000</v>
      </c>
      <c r="E15" s="101">
        <v>0</v>
      </c>
      <c r="F15" s="101">
        <v>40000000</v>
      </c>
      <c r="G15" s="101">
        <v>40000000</v>
      </c>
      <c r="H15" s="69" t="s">
        <v>533</v>
      </c>
    </row>
    <row r="16" spans="1:8" ht="15.75" customHeight="1">
      <c r="A16" s="118"/>
      <c r="B16" s="2" t="s">
        <v>526</v>
      </c>
      <c r="C16" s="2" t="s">
        <v>530</v>
      </c>
      <c r="D16" s="92">
        <v>60000000</v>
      </c>
      <c r="E16" s="92">
        <v>0</v>
      </c>
      <c r="F16" s="92">
        <v>60000000</v>
      </c>
      <c r="G16" s="92">
        <v>60000000</v>
      </c>
      <c r="H16" s="45" t="s">
        <v>534</v>
      </c>
    </row>
    <row r="17" spans="1:8" ht="15.75" customHeight="1">
      <c r="A17" s="118"/>
      <c r="B17" s="2" t="s">
        <v>527</v>
      </c>
      <c r="C17" s="2" t="s">
        <v>531</v>
      </c>
      <c r="D17" s="92">
        <v>80000000</v>
      </c>
      <c r="E17" s="92">
        <v>0</v>
      </c>
      <c r="F17" s="92">
        <v>80000000</v>
      </c>
      <c r="G17" s="92">
        <v>80000000</v>
      </c>
      <c r="H17" s="45" t="s">
        <v>535</v>
      </c>
    </row>
    <row r="18" spans="1:8" ht="15.75" customHeight="1" thickBot="1">
      <c r="A18" s="117"/>
      <c r="B18" s="93" t="s">
        <v>528</v>
      </c>
      <c r="C18" s="93" t="s">
        <v>532</v>
      </c>
      <c r="D18" s="94">
        <v>80000000</v>
      </c>
      <c r="E18" s="94">
        <v>0</v>
      </c>
      <c r="F18" s="94">
        <v>80000000</v>
      </c>
      <c r="G18" s="94">
        <v>80000000</v>
      </c>
      <c r="H18" s="96" t="s">
        <v>535</v>
      </c>
    </row>
    <row r="19" spans="1:8" ht="15.75" customHeight="1">
      <c r="A19" s="126" t="s">
        <v>96</v>
      </c>
      <c r="B19" s="54" t="s">
        <v>13</v>
      </c>
      <c r="C19" s="55" t="s">
        <v>14</v>
      </c>
      <c r="D19" s="56">
        <v>1158641441</v>
      </c>
      <c r="E19" s="56">
        <v>0</v>
      </c>
      <c r="F19" s="56">
        <v>1158641441</v>
      </c>
      <c r="G19" s="40">
        <v>428088502</v>
      </c>
      <c r="H19" s="57" t="s">
        <v>126</v>
      </c>
    </row>
    <row r="20" spans="1:8" ht="15.75" customHeight="1">
      <c r="A20" s="127"/>
      <c r="B20" s="50" t="s">
        <v>19</v>
      </c>
      <c r="C20" s="39" t="s">
        <v>20</v>
      </c>
      <c r="D20" s="40">
        <v>150000000</v>
      </c>
      <c r="E20" s="40">
        <v>0</v>
      </c>
      <c r="F20" s="40">
        <v>150000000</v>
      </c>
      <c r="G20" s="40">
        <v>130582503</v>
      </c>
      <c r="H20" s="51" t="s">
        <v>206</v>
      </c>
    </row>
    <row r="21" spans="1:8" ht="15.75" customHeight="1">
      <c r="A21" s="127"/>
      <c r="B21" s="50" t="s">
        <v>15</v>
      </c>
      <c r="C21" s="39" t="s">
        <v>16</v>
      </c>
      <c r="D21" s="40">
        <v>576706363</v>
      </c>
      <c r="E21" s="40">
        <v>0</v>
      </c>
      <c r="F21" s="40">
        <v>576706363</v>
      </c>
      <c r="G21" s="40">
        <v>462299168</v>
      </c>
      <c r="H21" s="51" t="s">
        <v>207</v>
      </c>
    </row>
    <row r="22" spans="1:8" ht="15.75" customHeight="1">
      <c r="A22" s="127"/>
      <c r="B22" s="58" t="s">
        <v>17</v>
      </c>
      <c r="C22" s="43" t="s">
        <v>18</v>
      </c>
      <c r="D22" s="44">
        <v>79677860</v>
      </c>
      <c r="E22" s="44">
        <v>0</v>
      </c>
      <c r="F22" s="44">
        <v>79677860</v>
      </c>
      <c r="G22" s="44">
        <v>40813366</v>
      </c>
      <c r="H22" s="59" t="s">
        <v>208</v>
      </c>
    </row>
    <row r="23" spans="1:8" ht="15.75" customHeight="1">
      <c r="A23" s="127"/>
      <c r="B23" s="102" t="s">
        <v>659</v>
      </c>
      <c r="C23" s="2" t="s">
        <v>376</v>
      </c>
      <c r="D23" s="92">
        <v>125000000</v>
      </c>
      <c r="E23" s="44">
        <v>0</v>
      </c>
      <c r="F23" s="92">
        <v>125000000</v>
      </c>
      <c r="G23" s="92">
        <v>125000000</v>
      </c>
      <c r="H23" s="51" t="s">
        <v>667</v>
      </c>
    </row>
    <row r="24" spans="1:8" ht="15.75" customHeight="1">
      <c r="A24" s="127"/>
      <c r="B24" s="2" t="s">
        <v>660</v>
      </c>
      <c r="C24" s="2" t="s">
        <v>506</v>
      </c>
      <c r="D24" s="92">
        <v>125000000</v>
      </c>
      <c r="E24" s="44">
        <v>0</v>
      </c>
      <c r="F24" s="92">
        <v>125000000</v>
      </c>
      <c r="G24" s="92">
        <v>125000000</v>
      </c>
      <c r="H24" s="51" t="s">
        <v>667</v>
      </c>
    </row>
    <row r="25" spans="1:8" ht="15.75" customHeight="1">
      <c r="A25" s="127"/>
      <c r="B25" s="2" t="s">
        <v>661</v>
      </c>
      <c r="C25" s="2" t="s">
        <v>504</v>
      </c>
      <c r="D25" s="92">
        <v>50000000</v>
      </c>
      <c r="E25" s="44">
        <v>0</v>
      </c>
      <c r="F25" s="92">
        <v>50000000</v>
      </c>
      <c r="G25" s="92">
        <v>50000000</v>
      </c>
      <c r="H25" s="51" t="s">
        <v>668</v>
      </c>
    </row>
    <row r="26" spans="1:8" ht="15.75" customHeight="1">
      <c r="A26" s="127"/>
      <c r="B26" s="2" t="s">
        <v>662</v>
      </c>
      <c r="C26" s="2" t="s">
        <v>368</v>
      </c>
      <c r="D26" s="92">
        <v>40000000</v>
      </c>
      <c r="E26" s="44">
        <v>0</v>
      </c>
      <c r="F26" s="92">
        <v>40000000</v>
      </c>
      <c r="G26" s="92">
        <v>40000000</v>
      </c>
      <c r="H26" s="51" t="s">
        <v>669</v>
      </c>
    </row>
    <row r="27" spans="1:8" ht="15.75" customHeight="1">
      <c r="A27" s="127"/>
      <c r="B27" s="2" t="s">
        <v>663</v>
      </c>
      <c r="C27" s="2" t="s">
        <v>505</v>
      </c>
      <c r="D27" s="92">
        <v>50000000</v>
      </c>
      <c r="E27" s="44">
        <v>0</v>
      </c>
      <c r="F27" s="92">
        <v>50000000</v>
      </c>
      <c r="G27" s="92">
        <v>50000000</v>
      </c>
      <c r="H27" s="51" t="s">
        <v>670</v>
      </c>
    </row>
    <row r="28" spans="1:8" ht="15.75" customHeight="1">
      <c r="A28" s="127"/>
      <c r="B28" s="2" t="s">
        <v>664</v>
      </c>
      <c r="C28" s="2" t="s">
        <v>372</v>
      </c>
      <c r="D28" s="92">
        <v>55000000</v>
      </c>
      <c r="E28" s="44">
        <v>0</v>
      </c>
      <c r="F28" s="92">
        <v>55000000</v>
      </c>
      <c r="G28" s="92">
        <v>48022738</v>
      </c>
      <c r="H28" s="51" t="s">
        <v>671</v>
      </c>
    </row>
    <row r="29" spans="1:8" ht="15.75" customHeight="1">
      <c r="A29" s="127"/>
      <c r="B29" s="2" t="s">
        <v>665</v>
      </c>
      <c r="C29" s="2" t="s">
        <v>370</v>
      </c>
      <c r="D29" s="92">
        <v>45000000</v>
      </c>
      <c r="E29" s="44">
        <v>0</v>
      </c>
      <c r="F29" s="92">
        <v>45000000</v>
      </c>
      <c r="G29" s="92">
        <v>40579381</v>
      </c>
      <c r="H29" s="51" t="s">
        <v>672</v>
      </c>
    </row>
    <row r="30" spans="1:8" ht="15.75" customHeight="1" thickBot="1">
      <c r="A30" s="127"/>
      <c r="B30" s="98" t="s">
        <v>666</v>
      </c>
      <c r="C30" s="98" t="s">
        <v>374</v>
      </c>
      <c r="D30" s="99">
        <v>45000000</v>
      </c>
      <c r="E30" s="44">
        <v>0</v>
      </c>
      <c r="F30" s="99">
        <v>45000000</v>
      </c>
      <c r="G30" s="99">
        <v>45000000</v>
      </c>
      <c r="H30" s="59" t="s">
        <v>673</v>
      </c>
    </row>
    <row r="31" spans="1:8" ht="15.75" customHeight="1">
      <c r="A31" s="116" t="s">
        <v>198</v>
      </c>
      <c r="B31" s="46" t="s">
        <v>25</v>
      </c>
      <c r="C31" s="47" t="s">
        <v>12</v>
      </c>
      <c r="D31" s="48">
        <v>11609225</v>
      </c>
      <c r="E31" s="48">
        <v>0</v>
      </c>
      <c r="F31" s="48">
        <v>11609225</v>
      </c>
      <c r="G31" s="48">
        <v>11609225</v>
      </c>
      <c r="H31" s="49" t="s">
        <v>197</v>
      </c>
    </row>
    <row r="32" spans="1:8" ht="15.75" customHeight="1">
      <c r="A32" s="118"/>
      <c r="B32" s="58" t="s">
        <v>26</v>
      </c>
      <c r="C32" s="43" t="s">
        <v>27</v>
      </c>
      <c r="D32" s="40">
        <v>30000000</v>
      </c>
      <c r="E32" s="40">
        <v>0</v>
      </c>
      <c r="F32" s="40">
        <v>30000000</v>
      </c>
      <c r="G32" s="40">
        <v>16050296</v>
      </c>
      <c r="H32" s="51" t="s">
        <v>28</v>
      </c>
    </row>
    <row r="33" spans="1:8" ht="15.75" customHeight="1">
      <c r="A33" s="118"/>
      <c r="B33" s="102" t="s">
        <v>29</v>
      </c>
      <c r="C33" s="91" t="s">
        <v>30</v>
      </c>
      <c r="D33" s="89">
        <v>10000000</v>
      </c>
      <c r="E33" s="40">
        <v>0</v>
      </c>
      <c r="F33" s="40">
        <v>10000000</v>
      </c>
      <c r="G33" s="40">
        <v>10000000</v>
      </c>
      <c r="H33" s="59" t="s">
        <v>31</v>
      </c>
    </row>
    <row r="34" spans="1:8" ht="15.75" customHeight="1">
      <c r="A34" s="118"/>
      <c r="B34" s="2" t="s">
        <v>537</v>
      </c>
      <c r="C34" s="2" t="s">
        <v>27</v>
      </c>
      <c r="D34" s="89">
        <v>17843489</v>
      </c>
      <c r="E34" s="40">
        <v>0</v>
      </c>
      <c r="F34" s="40">
        <v>17843489</v>
      </c>
      <c r="G34" s="40">
        <v>17843489</v>
      </c>
      <c r="H34" s="59" t="s">
        <v>539</v>
      </c>
    </row>
    <row r="35" spans="1:8" ht="15.75" customHeight="1">
      <c r="A35" s="118"/>
      <c r="B35" s="2" t="s">
        <v>537</v>
      </c>
      <c r="C35" s="2" t="s">
        <v>27</v>
      </c>
      <c r="D35" s="89">
        <v>32156511</v>
      </c>
      <c r="E35" s="40">
        <v>0</v>
      </c>
      <c r="F35" s="40">
        <v>32156511</v>
      </c>
      <c r="G35" s="40">
        <v>32156511</v>
      </c>
      <c r="H35" s="59" t="s">
        <v>539</v>
      </c>
    </row>
    <row r="36" spans="1:8" ht="15.75" customHeight="1" thickBot="1">
      <c r="A36" s="117"/>
      <c r="B36" s="93" t="s">
        <v>538</v>
      </c>
      <c r="C36" s="93" t="s">
        <v>300</v>
      </c>
      <c r="D36" s="95">
        <v>15000000</v>
      </c>
      <c r="E36" s="52">
        <v>0</v>
      </c>
      <c r="F36" s="52">
        <v>15000000</v>
      </c>
      <c r="G36" s="52">
        <v>15000000</v>
      </c>
      <c r="H36" s="53" t="s">
        <v>540</v>
      </c>
    </row>
    <row r="37" spans="1:8" ht="15.75" customHeight="1">
      <c r="A37" s="116" t="s">
        <v>100</v>
      </c>
      <c r="B37" s="46" t="s">
        <v>133</v>
      </c>
      <c r="C37" s="47" t="s">
        <v>134</v>
      </c>
      <c r="D37" s="48">
        <v>7943137</v>
      </c>
      <c r="E37" s="48">
        <v>0</v>
      </c>
      <c r="F37" s="48">
        <v>7943137</v>
      </c>
      <c r="G37" s="48">
        <v>7943137</v>
      </c>
      <c r="H37" s="49" t="s">
        <v>137</v>
      </c>
    </row>
    <row r="38" spans="1:8" ht="15.75" customHeight="1">
      <c r="A38" s="118"/>
      <c r="B38" s="50" t="s">
        <v>163</v>
      </c>
      <c r="C38" s="39" t="s">
        <v>32</v>
      </c>
      <c r="D38" s="40">
        <v>54000000</v>
      </c>
      <c r="E38" s="40">
        <v>30000000</v>
      </c>
      <c r="F38" s="40">
        <v>84000000</v>
      </c>
      <c r="G38" s="40">
        <v>59446925</v>
      </c>
      <c r="H38" s="51" t="s">
        <v>200</v>
      </c>
    </row>
    <row r="39" spans="1:8" ht="15.75" customHeight="1">
      <c r="A39" s="118"/>
      <c r="B39" s="50" t="s">
        <v>37</v>
      </c>
      <c r="C39" s="39" t="s">
        <v>199</v>
      </c>
      <c r="D39" s="40">
        <v>12865878</v>
      </c>
      <c r="E39" s="40">
        <v>0</v>
      </c>
      <c r="F39" s="40">
        <v>12865878</v>
      </c>
      <c r="G39" s="40">
        <v>11729078</v>
      </c>
      <c r="H39" s="51" t="s">
        <v>38</v>
      </c>
    </row>
    <row r="40" spans="1:8" ht="15.75" customHeight="1">
      <c r="A40" s="118"/>
      <c r="B40" s="50" t="s">
        <v>132</v>
      </c>
      <c r="C40" s="39" t="s">
        <v>34</v>
      </c>
      <c r="D40" s="40">
        <v>5517732</v>
      </c>
      <c r="E40" s="40">
        <v>0</v>
      </c>
      <c r="F40" s="40">
        <v>5517732</v>
      </c>
      <c r="G40" s="40">
        <v>5517732</v>
      </c>
      <c r="H40" s="51" t="s">
        <v>136</v>
      </c>
    </row>
    <row r="41" spans="1:8" ht="15.75" customHeight="1">
      <c r="A41" s="118"/>
      <c r="B41" s="58" t="s">
        <v>162</v>
      </c>
      <c r="C41" s="43" t="s">
        <v>35</v>
      </c>
      <c r="D41" s="40">
        <v>55783915</v>
      </c>
      <c r="E41" s="40">
        <v>0</v>
      </c>
      <c r="F41" s="40">
        <v>55783915</v>
      </c>
      <c r="G41" s="40">
        <v>55783915</v>
      </c>
      <c r="H41" s="59" t="s">
        <v>201</v>
      </c>
    </row>
    <row r="42" spans="1:8" ht="15.75" customHeight="1">
      <c r="A42" s="118"/>
      <c r="B42" s="102" t="s">
        <v>164</v>
      </c>
      <c r="C42" s="91" t="s">
        <v>33</v>
      </c>
      <c r="D42" s="89">
        <v>3440000</v>
      </c>
      <c r="E42" s="40">
        <v>0</v>
      </c>
      <c r="F42" s="40">
        <v>3440000</v>
      </c>
      <c r="G42" s="103">
        <v>3440000</v>
      </c>
      <c r="H42" s="61" t="s">
        <v>202</v>
      </c>
    </row>
    <row r="43" spans="1:8" ht="15.75" customHeight="1">
      <c r="A43" s="118"/>
      <c r="B43" s="2" t="s">
        <v>541</v>
      </c>
      <c r="C43" s="2" t="s">
        <v>134</v>
      </c>
      <c r="D43" s="89">
        <v>34000000</v>
      </c>
      <c r="E43" s="40">
        <v>0</v>
      </c>
      <c r="F43" s="40">
        <v>34000000</v>
      </c>
      <c r="G43" s="103">
        <v>34000000</v>
      </c>
      <c r="H43" s="61" t="s">
        <v>543</v>
      </c>
    </row>
    <row r="44" spans="1:8" ht="15.75" customHeight="1" thickBot="1">
      <c r="A44" s="117"/>
      <c r="B44" s="93" t="s">
        <v>542</v>
      </c>
      <c r="C44" s="93" t="s">
        <v>33</v>
      </c>
      <c r="D44" s="95">
        <v>18000000</v>
      </c>
      <c r="E44" s="52">
        <v>0</v>
      </c>
      <c r="F44" s="52">
        <v>18000000</v>
      </c>
      <c r="G44" s="52">
        <v>18000000</v>
      </c>
      <c r="H44" s="104" t="s">
        <v>544</v>
      </c>
    </row>
    <row r="45" spans="1:8" ht="15.75" customHeight="1">
      <c r="A45" s="116" t="s">
        <v>203</v>
      </c>
      <c r="B45" s="66" t="s">
        <v>41</v>
      </c>
      <c r="C45" s="67" t="s">
        <v>42</v>
      </c>
      <c r="D45" s="48">
        <v>26900000</v>
      </c>
      <c r="E45" s="48">
        <v>0</v>
      </c>
      <c r="F45" s="48">
        <v>26900000</v>
      </c>
      <c r="G45" s="48">
        <v>26900000</v>
      </c>
      <c r="H45" s="69" t="s">
        <v>43</v>
      </c>
    </row>
    <row r="46" spans="1:8" ht="15.75" customHeight="1">
      <c r="A46" s="118"/>
      <c r="B46" s="58" t="s">
        <v>138</v>
      </c>
      <c r="C46" s="43" t="s">
        <v>101</v>
      </c>
      <c r="D46" s="44">
        <v>17000000</v>
      </c>
      <c r="E46" s="44">
        <v>0</v>
      </c>
      <c r="F46" s="44">
        <v>17000000</v>
      </c>
      <c r="G46" s="44">
        <v>17000000</v>
      </c>
      <c r="H46" s="45" t="s">
        <v>139</v>
      </c>
    </row>
    <row r="47" spans="1:8" ht="15.75" customHeight="1" thickBot="1">
      <c r="A47" s="118"/>
      <c r="B47" s="98" t="s">
        <v>545</v>
      </c>
      <c r="C47" s="97" t="s">
        <v>546</v>
      </c>
      <c r="D47" s="44">
        <v>39000000</v>
      </c>
      <c r="E47" s="44">
        <v>0</v>
      </c>
      <c r="F47" s="44">
        <v>39000000</v>
      </c>
      <c r="G47" s="44">
        <v>39000000</v>
      </c>
      <c r="H47" s="45" t="s">
        <v>547</v>
      </c>
    </row>
    <row r="48" spans="1:8" ht="15.75" customHeight="1">
      <c r="A48" s="119" t="s">
        <v>102</v>
      </c>
      <c r="B48" s="106" t="s">
        <v>140</v>
      </c>
      <c r="C48" s="107" t="s">
        <v>103</v>
      </c>
      <c r="D48" s="101">
        <v>80000000</v>
      </c>
      <c r="E48" s="101">
        <v>0</v>
      </c>
      <c r="F48" s="101">
        <v>80000000</v>
      </c>
      <c r="G48" s="101">
        <v>80000000</v>
      </c>
      <c r="H48" s="60" t="s">
        <v>204</v>
      </c>
    </row>
    <row r="49" spans="1:8" ht="15.75" customHeight="1">
      <c r="A49" s="120"/>
      <c r="B49" s="102" t="s">
        <v>142</v>
      </c>
      <c r="C49" s="91" t="s">
        <v>44</v>
      </c>
      <c r="D49" s="92">
        <v>7858535</v>
      </c>
      <c r="E49" s="92">
        <v>0</v>
      </c>
      <c r="F49" s="92">
        <v>7858535</v>
      </c>
      <c r="G49" s="92">
        <v>7858535</v>
      </c>
      <c r="H49" s="61" t="s">
        <v>45</v>
      </c>
    </row>
    <row r="50" spans="1:8" ht="15.75" customHeight="1">
      <c r="A50" s="120"/>
      <c r="B50" s="102" t="s">
        <v>141</v>
      </c>
      <c r="C50" s="91" t="s">
        <v>46</v>
      </c>
      <c r="D50" s="92">
        <v>232414096</v>
      </c>
      <c r="E50" s="92">
        <v>0</v>
      </c>
      <c r="F50" s="92">
        <v>232414096</v>
      </c>
      <c r="G50" s="92">
        <v>232414096</v>
      </c>
      <c r="H50" s="61" t="s">
        <v>47</v>
      </c>
    </row>
    <row r="51" spans="1:8" ht="15.75" customHeight="1">
      <c r="A51" s="120"/>
      <c r="B51" s="102" t="s">
        <v>143</v>
      </c>
      <c r="C51" s="91" t="s">
        <v>104</v>
      </c>
      <c r="D51" s="92">
        <v>68626989</v>
      </c>
      <c r="E51" s="92">
        <v>0</v>
      </c>
      <c r="F51" s="92">
        <v>68626989</v>
      </c>
      <c r="G51" s="92">
        <v>57310008</v>
      </c>
      <c r="H51" s="61" t="s">
        <v>144</v>
      </c>
    </row>
    <row r="52" spans="1:8" ht="15.75" customHeight="1" thickBot="1">
      <c r="A52" s="120"/>
      <c r="B52" s="98" t="s">
        <v>548</v>
      </c>
      <c r="C52" s="98" t="s">
        <v>549</v>
      </c>
      <c r="D52" s="99">
        <v>10000000</v>
      </c>
      <c r="E52" s="99">
        <v>0</v>
      </c>
      <c r="F52" s="99">
        <v>10000000</v>
      </c>
      <c r="G52" s="99">
        <v>10000000</v>
      </c>
      <c r="H52" s="108" t="s">
        <v>550</v>
      </c>
    </row>
    <row r="53" spans="1:8" ht="18.75" customHeight="1">
      <c r="A53" s="116" t="s">
        <v>209</v>
      </c>
      <c r="B53" s="100" t="s">
        <v>551</v>
      </c>
      <c r="C53" s="100" t="s">
        <v>384</v>
      </c>
      <c r="D53" s="101">
        <v>78000000</v>
      </c>
      <c r="E53" s="101">
        <v>0</v>
      </c>
      <c r="F53" s="101">
        <v>78000000</v>
      </c>
      <c r="G53" s="101">
        <v>78000000</v>
      </c>
      <c r="H53" s="60" t="s">
        <v>554</v>
      </c>
    </row>
    <row r="54" spans="1:8" ht="18.75" customHeight="1" thickBot="1">
      <c r="A54" s="117"/>
      <c r="B54" s="93" t="s">
        <v>552</v>
      </c>
      <c r="C54" s="93" t="s">
        <v>553</v>
      </c>
      <c r="D54" s="94">
        <v>25000000</v>
      </c>
      <c r="E54" s="94">
        <v>0</v>
      </c>
      <c r="F54" s="94">
        <v>25000000</v>
      </c>
      <c r="G54" s="94">
        <v>25000000</v>
      </c>
      <c r="H54" s="62" t="s">
        <v>555</v>
      </c>
    </row>
    <row r="55" spans="1:8" ht="16.5" customHeight="1">
      <c r="A55" s="122" t="s">
        <v>109</v>
      </c>
      <c r="B55" s="100" t="s">
        <v>556</v>
      </c>
      <c r="C55" s="100" t="s">
        <v>420</v>
      </c>
      <c r="D55" s="101">
        <v>50512555</v>
      </c>
      <c r="E55" s="101">
        <v>0</v>
      </c>
      <c r="F55" s="101">
        <v>50512555</v>
      </c>
      <c r="G55" s="101">
        <v>50512555</v>
      </c>
      <c r="H55" s="60" t="s">
        <v>562</v>
      </c>
    </row>
    <row r="56" spans="1:8" ht="16.5" customHeight="1">
      <c r="A56" s="123"/>
      <c r="B56" s="2" t="s">
        <v>556</v>
      </c>
      <c r="C56" s="2" t="s">
        <v>420</v>
      </c>
      <c r="D56" s="92">
        <v>34487445</v>
      </c>
      <c r="E56" s="92">
        <v>0</v>
      </c>
      <c r="F56" s="92">
        <v>34487445</v>
      </c>
      <c r="G56" s="92">
        <v>34487445</v>
      </c>
      <c r="H56" s="61" t="s">
        <v>562</v>
      </c>
    </row>
    <row r="57" spans="1:8" ht="16.5" customHeight="1">
      <c r="A57" s="123"/>
      <c r="B57" s="2" t="s">
        <v>557</v>
      </c>
      <c r="C57" s="2" t="s">
        <v>427</v>
      </c>
      <c r="D57" s="92">
        <v>20000000</v>
      </c>
      <c r="E57" s="92">
        <v>0</v>
      </c>
      <c r="F57" s="92">
        <v>20000000</v>
      </c>
      <c r="G57" s="92">
        <v>20000000</v>
      </c>
      <c r="H57" s="61" t="s">
        <v>563</v>
      </c>
    </row>
    <row r="58" spans="1:8" ht="16.5" customHeight="1">
      <c r="A58" s="123"/>
      <c r="B58" s="2" t="s">
        <v>558</v>
      </c>
      <c r="C58" s="2" t="s">
        <v>247</v>
      </c>
      <c r="D58" s="92">
        <v>30000000</v>
      </c>
      <c r="E58" s="92">
        <v>0</v>
      </c>
      <c r="F58" s="92">
        <v>30000000</v>
      </c>
      <c r="G58" s="92">
        <v>30000000</v>
      </c>
      <c r="H58" s="61" t="s">
        <v>564</v>
      </c>
    </row>
    <row r="59" spans="1:8" ht="16.5" customHeight="1">
      <c r="A59" s="123"/>
      <c r="B59" s="2" t="s">
        <v>559</v>
      </c>
      <c r="C59" s="2" t="s">
        <v>560</v>
      </c>
      <c r="D59" s="92">
        <v>50000000</v>
      </c>
      <c r="E59" s="92">
        <v>0</v>
      </c>
      <c r="F59" s="92">
        <v>50000000</v>
      </c>
      <c r="G59" s="92">
        <v>50000000</v>
      </c>
      <c r="H59" s="61" t="s">
        <v>565</v>
      </c>
    </row>
    <row r="60" spans="1:8" ht="16.5" customHeight="1" thickBot="1">
      <c r="A60" s="124"/>
      <c r="B60" s="93" t="s">
        <v>561</v>
      </c>
      <c r="C60" s="93" t="s">
        <v>426</v>
      </c>
      <c r="D60" s="94">
        <v>20000000</v>
      </c>
      <c r="E60" s="94">
        <v>0</v>
      </c>
      <c r="F60" s="94">
        <v>20000000</v>
      </c>
      <c r="G60" s="94">
        <v>20000000</v>
      </c>
      <c r="H60" s="62" t="s">
        <v>566</v>
      </c>
    </row>
    <row r="61" spans="1:8" ht="15.75" customHeight="1">
      <c r="A61" s="125" t="s">
        <v>110</v>
      </c>
      <c r="B61" s="63" t="s">
        <v>51</v>
      </c>
      <c r="C61" s="55" t="s">
        <v>52</v>
      </c>
      <c r="D61" s="56">
        <v>9208833</v>
      </c>
      <c r="E61" s="56">
        <v>0</v>
      </c>
      <c r="F61" s="56">
        <v>9208833</v>
      </c>
      <c r="G61" s="56">
        <v>9208833</v>
      </c>
      <c r="H61" s="105" t="s">
        <v>210</v>
      </c>
    </row>
    <row r="62" spans="1:8" ht="15.75" customHeight="1">
      <c r="A62" s="125"/>
      <c r="B62" s="38" t="s">
        <v>53</v>
      </c>
      <c r="C62" s="39" t="s">
        <v>50</v>
      </c>
      <c r="D62" s="40">
        <v>4724998</v>
      </c>
      <c r="E62" s="40">
        <v>0</v>
      </c>
      <c r="F62" s="40">
        <v>4724998</v>
      </c>
      <c r="G62" s="40">
        <v>4724998</v>
      </c>
      <c r="H62" s="61" t="s">
        <v>211</v>
      </c>
    </row>
    <row r="63" spans="1:8" ht="15.75" customHeight="1" thickBot="1">
      <c r="A63" s="125"/>
      <c r="B63" s="109" t="s">
        <v>54</v>
      </c>
      <c r="C63" s="43" t="s">
        <v>55</v>
      </c>
      <c r="D63" s="44">
        <v>1600000</v>
      </c>
      <c r="E63" s="44">
        <v>0</v>
      </c>
      <c r="F63" s="44">
        <v>1600000</v>
      </c>
      <c r="G63" s="44">
        <v>1600000</v>
      </c>
      <c r="H63" s="108" t="s">
        <v>212</v>
      </c>
    </row>
    <row r="64" spans="1:8" ht="15.75" customHeight="1">
      <c r="A64" s="119" t="s">
        <v>111</v>
      </c>
      <c r="B64" s="110" t="s">
        <v>567</v>
      </c>
      <c r="C64" s="110" t="s">
        <v>568</v>
      </c>
      <c r="D64" s="101">
        <v>25000000</v>
      </c>
      <c r="E64" s="101">
        <v>0</v>
      </c>
      <c r="F64" s="101">
        <v>25000000</v>
      </c>
      <c r="G64" s="101">
        <v>25000000</v>
      </c>
      <c r="H64" s="60" t="s">
        <v>589</v>
      </c>
    </row>
    <row r="65" spans="1:8" ht="15.75" customHeight="1">
      <c r="A65" s="120"/>
      <c r="B65" s="2" t="s">
        <v>569</v>
      </c>
      <c r="C65" s="2" t="s">
        <v>199</v>
      </c>
      <c r="D65" s="92">
        <v>4000000</v>
      </c>
      <c r="E65" s="92">
        <v>0</v>
      </c>
      <c r="F65" s="92">
        <v>4000000</v>
      </c>
      <c r="G65" s="92">
        <v>4000000</v>
      </c>
      <c r="H65" s="61" t="s">
        <v>590</v>
      </c>
    </row>
    <row r="66" spans="1:8" ht="15.75" customHeight="1">
      <c r="A66" s="120"/>
      <c r="B66" s="2" t="s">
        <v>570</v>
      </c>
      <c r="C66" s="2" t="s">
        <v>571</v>
      </c>
      <c r="D66" s="92">
        <v>8000000</v>
      </c>
      <c r="E66" s="92">
        <v>0</v>
      </c>
      <c r="F66" s="92">
        <v>8000000</v>
      </c>
      <c r="G66" s="92">
        <v>8000000</v>
      </c>
      <c r="H66" s="61" t="s">
        <v>591</v>
      </c>
    </row>
    <row r="67" spans="1:8" ht="15.75" customHeight="1">
      <c r="A67" s="120"/>
      <c r="B67" s="2" t="s">
        <v>572</v>
      </c>
      <c r="C67" s="2" t="s">
        <v>573</v>
      </c>
      <c r="D67" s="92">
        <v>15000000</v>
      </c>
      <c r="E67" s="92">
        <v>0</v>
      </c>
      <c r="F67" s="92">
        <v>15000000</v>
      </c>
      <c r="G67" s="92">
        <v>15000000</v>
      </c>
      <c r="H67" s="61" t="s">
        <v>592</v>
      </c>
    </row>
    <row r="68" spans="1:8" ht="15.75" customHeight="1">
      <c r="A68" s="120"/>
      <c r="B68" s="2" t="s">
        <v>574</v>
      </c>
      <c r="C68" s="2" t="s">
        <v>575</v>
      </c>
      <c r="D68" s="92">
        <v>20000000</v>
      </c>
      <c r="E68" s="92">
        <v>0</v>
      </c>
      <c r="F68" s="92">
        <v>20000000</v>
      </c>
      <c r="G68" s="92">
        <v>20000000</v>
      </c>
      <c r="H68" s="61" t="s">
        <v>593</v>
      </c>
    </row>
    <row r="69" spans="1:8" ht="15.75" customHeight="1">
      <c r="A69" s="120"/>
      <c r="B69" s="2" t="s">
        <v>576</v>
      </c>
      <c r="C69" s="2" t="s">
        <v>57</v>
      </c>
      <c r="D69" s="92">
        <v>50000000</v>
      </c>
      <c r="E69" s="92">
        <v>0</v>
      </c>
      <c r="F69" s="92">
        <v>50000000</v>
      </c>
      <c r="G69" s="92">
        <v>50000000</v>
      </c>
      <c r="H69" s="61" t="s">
        <v>594</v>
      </c>
    </row>
    <row r="70" spans="1:8" ht="15.75" customHeight="1">
      <c r="A70" s="120"/>
      <c r="B70" s="2" t="s">
        <v>577</v>
      </c>
      <c r="C70" s="2" t="s">
        <v>578</v>
      </c>
      <c r="D70" s="92">
        <v>25000000</v>
      </c>
      <c r="E70" s="92">
        <v>0</v>
      </c>
      <c r="F70" s="92">
        <v>25000000</v>
      </c>
      <c r="G70" s="92">
        <v>25000000</v>
      </c>
      <c r="H70" s="61" t="s">
        <v>595</v>
      </c>
    </row>
    <row r="71" spans="1:8" ht="15.75" customHeight="1">
      <c r="A71" s="120"/>
      <c r="B71" s="2" t="s">
        <v>579</v>
      </c>
      <c r="C71" s="2" t="s">
        <v>580</v>
      </c>
      <c r="D71" s="92">
        <v>12000000</v>
      </c>
      <c r="E71" s="92">
        <v>0</v>
      </c>
      <c r="F71" s="92">
        <v>12000000</v>
      </c>
      <c r="G71" s="92">
        <v>12000000</v>
      </c>
      <c r="H71" s="61" t="s">
        <v>596</v>
      </c>
    </row>
    <row r="72" spans="1:8" ht="15.75" customHeight="1">
      <c r="A72" s="120"/>
      <c r="B72" s="2" t="s">
        <v>581</v>
      </c>
      <c r="C72" s="2" t="s">
        <v>582</v>
      </c>
      <c r="D72" s="92">
        <v>25000000</v>
      </c>
      <c r="E72" s="92">
        <v>0</v>
      </c>
      <c r="F72" s="92">
        <v>25000000</v>
      </c>
      <c r="G72" s="92">
        <v>25000000</v>
      </c>
      <c r="H72" s="61" t="s">
        <v>597</v>
      </c>
    </row>
    <row r="73" spans="1:8" ht="15.75" customHeight="1">
      <c r="A73" s="120"/>
      <c r="B73" s="2" t="s">
        <v>583</v>
      </c>
      <c r="C73" s="2" t="s">
        <v>584</v>
      </c>
      <c r="D73" s="92">
        <v>25000000</v>
      </c>
      <c r="E73" s="92">
        <v>0</v>
      </c>
      <c r="F73" s="92">
        <v>25000000</v>
      </c>
      <c r="G73" s="92">
        <v>25000000</v>
      </c>
      <c r="H73" s="61" t="s">
        <v>598</v>
      </c>
    </row>
    <row r="74" spans="1:8" ht="15.75" customHeight="1">
      <c r="A74" s="120"/>
      <c r="B74" s="2" t="s">
        <v>585</v>
      </c>
      <c r="C74" s="2" t="s">
        <v>586</v>
      </c>
      <c r="D74" s="92">
        <v>12000000</v>
      </c>
      <c r="E74" s="92">
        <v>0</v>
      </c>
      <c r="F74" s="92">
        <v>12000000</v>
      </c>
      <c r="G74" s="92">
        <v>12000000</v>
      </c>
      <c r="H74" s="61" t="s">
        <v>599</v>
      </c>
    </row>
    <row r="75" spans="1:8" ht="15.75" customHeight="1">
      <c r="A75" s="120"/>
      <c r="B75" s="2" t="s">
        <v>587</v>
      </c>
      <c r="C75" s="2" t="s">
        <v>588</v>
      </c>
      <c r="D75" s="92">
        <v>5000000</v>
      </c>
      <c r="E75" s="92">
        <v>0</v>
      </c>
      <c r="F75" s="92">
        <v>5000000</v>
      </c>
      <c r="G75" s="92">
        <v>5000000</v>
      </c>
      <c r="H75" s="61" t="s">
        <v>600</v>
      </c>
    </row>
    <row r="76" spans="1:8" ht="15.75" customHeight="1" thickBot="1">
      <c r="A76" s="121"/>
      <c r="B76" s="93" t="s">
        <v>601</v>
      </c>
      <c r="C76" s="93" t="s">
        <v>56</v>
      </c>
      <c r="D76" s="94">
        <v>100000000</v>
      </c>
      <c r="E76" s="94">
        <v>0</v>
      </c>
      <c r="F76" s="94">
        <v>100000000</v>
      </c>
      <c r="G76" s="94">
        <v>100000000</v>
      </c>
      <c r="H76" s="62" t="s">
        <v>602</v>
      </c>
    </row>
    <row r="77" spans="1:8" ht="15.75" customHeight="1">
      <c r="A77" s="122" t="s">
        <v>213</v>
      </c>
      <c r="B77" s="112" t="s">
        <v>151</v>
      </c>
      <c r="C77" s="107" t="s">
        <v>152</v>
      </c>
      <c r="D77" s="101">
        <v>13069280</v>
      </c>
      <c r="E77" s="101">
        <v>0</v>
      </c>
      <c r="F77" s="101">
        <v>13069280</v>
      </c>
      <c r="G77" s="101">
        <v>10840897</v>
      </c>
      <c r="H77" s="60" t="s">
        <v>214</v>
      </c>
    </row>
    <row r="78" spans="1:8" ht="15.75" customHeight="1">
      <c r="A78" s="123"/>
      <c r="B78" s="111" t="s">
        <v>150</v>
      </c>
      <c r="C78" s="91" t="s">
        <v>112</v>
      </c>
      <c r="D78" s="92">
        <v>172607716</v>
      </c>
      <c r="E78" s="92">
        <v>115401041</v>
      </c>
      <c r="F78" s="92">
        <v>288008757</v>
      </c>
      <c r="G78" s="92">
        <v>183992757</v>
      </c>
      <c r="H78" s="61" t="s">
        <v>215</v>
      </c>
    </row>
    <row r="79" spans="1:8" ht="15.75" customHeight="1" thickBot="1">
      <c r="A79" s="124"/>
      <c r="B79" s="93" t="s">
        <v>603</v>
      </c>
      <c r="C79" s="93" t="s">
        <v>604</v>
      </c>
      <c r="D79" s="94">
        <v>7000000</v>
      </c>
      <c r="E79" s="94">
        <v>0</v>
      </c>
      <c r="F79" s="94">
        <v>7000000</v>
      </c>
      <c r="G79" s="94">
        <v>7000000</v>
      </c>
      <c r="H79" s="62" t="s">
        <v>605</v>
      </c>
    </row>
    <row r="80" spans="1:8" ht="18.75" customHeight="1" thickBot="1">
      <c r="A80" s="81" t="s">
        <v>113</v>
      </c>
      <c r="B80" s="70" t="s">
        <v>58</v>
      </c>
      <c r="C80" s="71" t="s">
        <v>36</v>
      </c>
      <c r="D80" s="72">
        <v>56000000</v>
      </c>
      <c r="E80" s="72">
        <v>0</v>
      </c>
      <c r="F80" s="72">
        <v>56000000</v>
      </c>
      <c r="G80" s="72">
        <v>50467464</v>
      </c>
      <c r="H80" s="113" t="s">
        <v>216</v>
      </c>
    </row>
    <row r="81" spans="1:8" ht="15.75" customHeight="1">
      <c r="A81" s="116" t="s">
        <v>114</v>
      </c>
      <c r="B81" s="100" t="s">
        <v>606</v>
      </c>
      <c r="C81" s="100" t="s">
        <v>24</v>
      </c>
      <c r="D81" s="101">
        <v>5000000</v>
      </c>
      <c r="E81" s="101">
        <v>0</v>
      </c>
      <c r="F81" s="101">
        <v>5000000</v>
      </c>
      <c r="G81" s="101">
        <v>5000000</v>
      </c>
      <c r="H81" s="60" t="s">
        <v>608</v>
      </c>
    </row>
    <row r="82" spans="1:8" ht="15.75" customHeight="1" thickBot="1">
      <c r="A82" s="117"/>
      <c r="B82" s="93" t="s">
        <v>607</v>
      </c>
      <c r="C82" s="93" t="s">
        <v>170</v>
      </c>
      <c r="D82" s="94">
        <v>76000000</v>
      </c>
      <c r="E82" s="94">
        <v>0</v>
      </c>
      <c r="F82" s="94">
        <v>76000000</v>
      </c>
      <c r="G82" s="94">
        <v>76000000</v>
      </c>
      <c r="H82" s="62" t="s">
        <v>609</v>
      </c>
    </row>
    <row r="83" spans="1:8" ht="15.75" customHeight="1">
      <c r="A83" s="116" t="s">
        <v>119</v>
      </c>
      <c r="B83" s="106" t="s">
        <v>62</v>
      </c>
      <c r="C83" s="107" t="s">
        <v>217</v>
      </c>
      <c r="D83" s="101">
        <v>80000000</v>
      </c>
      <c r="E83" s="101">
        <v>0</v>
      </c>
      <c r="F83" s="101">
        <v>80000000</v>
      </c>
      <c r="G83" s="101">
        <v>80000000</v>
      </c>
      <c r="H83" s="60" t="s">
        <v>218</v>
      </c>
    </row>
    <row r="84" spans="1:8" ht="15.75" customHeight="1">
      <c r="A84" s="118"/>
      <c r="B84" s="2" t="s">
        <v>610</v>
      </c>
      <c r="C84" s="2" t="s">
        <v>611</v>
      </c>
      <c r="D84" s="92">
        <v>7000000</v>
      </c>
      <c r="E84" s="92">
        <v>0</v>
      </c>
      <c r="F84" s="92">
        <v>7000000</v>
      </c>
      <c r="G84" s="92">
        <v>7000000</v>
      </c>
      <c r="H84" s="61" t="s">
        <v>617</v>
      </c>
    </row>
    <row r="85" spans="1:8" ht="15.75" customHeight="1">
      <c r="A85" s="118"/>
      <c r="B85" s="2" t="s">
        <v>612</v>
      </c>
      <c r="C85" s="2" t="s">
        <v>613</v>
      </c>
      <c r="D85" s="92">
        <v>50000000</v>
      </c>
      <c r="E85" s="92">
        <v>0</v>
      </c>
      <c r="F85" s="92">
        <v>50000000</v>
      </c>
      <c r="G85" s="92">
        <v>50000000</v>
      </c>
      <c r="H85" s="61" t="s">
        <v>618</v>
      </c>
    </row>
    <row r="86" spans="1:8" ht="15.75" customHeight="1">
      <c r="A86" s="118"/>
      <c r="B86" s="2" t="s">
        <v>614</v>
      </c>
      <c r="C86" s="2" t="s">
        <v>611</v>
      </c>
      <c r="D86" s="92">
        <v>55000000</v>
      </c>
      <c r="E86" s="92">
        <v>0</v>
      </c>
      <c r="F86" s="92">
        <v>55000000</v>
      </c>
      <c r="G86" s="92">
        <v>55000000</v>
      </c>
      <c r="H86" s="61" t="s">
        <v>619</v>
      </c>
    </row>
    <row r="87" spans="1:8" ht="15.75" customHeight="1" thickBot="1">
      <c r="A87" s="117"/>
      <c r="B87" s="93" t="s">
        <v>615</v>
      </c>
      <c r="C87" s="93" t="s">
        <v>616</v>
      </c>
      <c r="D87" s="94">
        <v>30000000</v>
      </c>
      <c r="E87" s="94">
        <v>0</v>
      </c>
      <c r="F87" s="94">
        <v>30000000</v>
      </c>
      <c r="G87" s="94">
        <v>30000000</v>
      </c>
      <c r="H87" s="62" t="s">
        <v>620</v>
      </c>
    </row>
    <row r="88" spans="1:8" ht="15.75" customHeight="1">
      <c r="A88" s="116" t="s">
        <v>120</v>
      </c>
      <c r="B88" s="73" t="s">
        <v>70</v>
      </c>
      <c r="C88" s="67" t="s">
        <v>69</v>
      </c>
      <c r="D88" s="68">
        <v>618311028</v>
      </c>
      <c r="E88" s="68">
        <v>0</v>
      </c>
      <c r="F88" s="68">
        <v>618311028</v>
      </c>
      <c r="G88" s="68">
        <v>480911456</v>
      </c>
      <c r="H88" s="60" t="s">
        <v>219</v>
      </c>
    </row>
    <row r="89" spans="1:8" ht="15.75" customHeight="1">
      <c r="A89" s="118"/>
      <c r="B89" s="58" t="s">
        <v>71</v>
      </c>
      <c r="C89" s="43" t="s">
        <v>72</v>
      </c>
      <c r="D89" s="44">
        <v>46850457</v>
      </c>
      <c r="E89" s="44">
        <v>0</v>
      </c>
      <c r="F89" s="44">
        <v>46850457</v>
      </c>
      <c r="G89" s="44">
        <v>42077821</v>
      </c>
      <c r="H89" s="61" t="s">
        <v>220</v>
      </c>
    </row>
    <row r="90" spans="1:8" ht="15.75" customHeight="1">
      <c r="A90" s="118"/>
      <c r="B90" s="58" t="s">
        <v>74</v>
      </c>
      <c r="C90" s="43" t="s">
        <v>75</v>
      </c>
      <c r="D90" s="44">
        <v>25886968</v>
      </c>
      <c r="E90" s="44">
        <v>0</v>
      </c>
      <c r="F90" s="44">
        <v>25886968</v>
      </c>
      <c r="G90" s="44">
        <v>21805530</v>
      </c>
      <c r="H90" s="61" t="s">
        <v>221</v>
      </c>
    </row>
    <row r="91" spans="1:8" ht="15.75" customHeight="1">
      <c r="A91" s="118"/>
      <c r="B91" s="58" t="s">
        <v>73</v>
      </c>
      <c r="C91" s="43" t="s">
        <v>65</v>
      </c>
      <c r="D91" s="44">
        <v>10710000</v>
      </c>
      <c r="E91" s="44">
        <v>0</v>
      </c>
      <c r="F91" s="44">
        <v>10710000</v>
      </c>
      <c r="G91" s="44">
        <v>10710000</v>
      </c>
      <c r="H91" s="61" t="s">
        <v>222</v>
      </c>
    </row>
    <row r="92" spans="1:8" ht="15.75" customHeight="1">
      <c r="A92" s="118"/>
      <c r="B92" s="58" t="s">
        <v>76</v>
      </c>
      <c r="C92" s="43" t="s">
        <v>77</v>
      </c>
      <c r="D92" s="44">
        <v>42452170</v>
      </c>
      <c r="E92" s="44">
        <v>5667068</v>
      </c>
      <c r="F92" s="44">
        <v>48119238</v>
      </c>
      <c r="G92" s="44">
        <v>19604429</v>
      </c>
      <c r="H92" s="61" t="s">
        <v>223</v>
      </c>
    </row>
    <row r="93" spans="1:8" ht="15.75" customHeight="1">
      <c r="A93" s="118"/>
      <c r="B93" s="58" t="s">
        <v>78</v>
      </c>
      <c r="C93" s="43" t="s">
        <v>69</v>
      </c>
      <c r="D93" s="44">
        <v>15142888</v>
      </c>
      <c r="E93" s="44">
        <v>0</v>
      </c>
      <c r="F93" s="44">
        <v>15142888</v>
      </c>
      <c r="G93" s="44">
        <v>15142888</v>
      </c>
      <c r="H93" s="61" t="s">
        <v>224</v>
      </c>
    </row>
    <row r="94" spans="1:8" ht="15.75" customHeight="1">
      <c r="A94" s="118"/>
      <c r="B94" s="58" t="s">
        <v>145</v>
      </c>
      <c r="C94" s="43" t="s">
        <v>64</v>
      </c>
      <c r="D94" s="44">
        <v>36229532</v>
      </c>
      <c r="E94" s="44">
        <v>0</v>
      </c>
      <c r="F94" s="44">
        <v>36229532</v>
      </c>
      <c r="G94" s="44">
        <v>27891456</v>
      </c>
      <c r="H94" s="61" t="s">
        <v>225</v>
      </c>
    </row>
    <row r="95" spans="1:8" ht="15.75" customHeight="1">
      <c r="A95" s="118"/>
      <c r="B95" s="58" t="s">
        <v>146</v>
      </c>
      <c r="C95" s="43" t="s">
        <v>66</v>
      </c>
      <c r="D95" s="44">
        <v>8567556</v>
      </c>
      <c r="E95" s="44">
        <v>0</v>
      </c>
      <c r="F95" s="44">
        <v>8567556</v>
      </c>
      <c r="G95" s="44">
        <v>6942831</v>
      </c>
      <c r="H95" s="61" t="s">
        <v>226</v>
      </c>
    </row>
    <row r="96" spans="1:8" ht="15.75" customHeight="1">
      <c r="A96" s="118"/>
      <c r="B96" s="58" t="s">
        <v>147</v>
      </c>
      <c r="C96" s="43" t="s">
        <v>67</v>
      </c>
      <c r="D96" s="44">
        <v>22779586</v>
      </c>
      <c r="E96" s="44">
        <v>0</v>
      </c>
      <c r="F96" s="44">
        <v>22779586</v>
      </c>
      <c r="G96" s="44">
        <v>297175</v>
      </c>
      <c r="H96" s="61" t="s">
        <v>227</v>
      </c>
    </row>
    <row r="97" spans="1:8" ht="15.75" customHeight="1">
      <c r="A97" s="118"/>
      <c r="B97" s="58" t="s">
        <v>148</v>
      </c>
      <c r="C97" s="43" t="s">
        <v>68</v>
      </c>
      <c r="D97" s="44">
        <v>5804190</v>
      </c>
      <c r="E97" s="44">
        <v>0</v>
      </c>
      <c r="F97" s="44">
        <v>5804190</v>
      </c>
      <c r="G97" s="44">
        <v>5804190</v>
      </c>
      <c r="H97" s="61" t="s">
        <v>228</v>
      </c>
    </row>
    <row r="98" spans="1:8" ht="15.75" customHeight="1">
      <c r="A98" s="118"/>
      <c r="B98" s="58" t="s">
        <v>174</v>
      </c>
      <c r="C98" s="43" t="s">
        <v>63</v>
      </c>
      <c r="D98" s="44">
        <v>79459202</v>
      </c>
      <c r="E98" s="44">
        <v>0</v>
      </c>
      <c r="F98" s="44">
        <v>79459202</v>
      </c>
      <c r="G98" s="44">
        <v>44256805</v>
      </c>
      <c r="H98" s="61" t="s">
        <v>223</v>
      </c>
    </row>
    <row r="99" spans="1:8" ht="15.75" customHeight="1">
      <c r="A99" s="118"/>
      <c r="B99" s="58" t="s">
        <v>175</v>
      </c>
      <c r="C99" s="43" t="s">
        <v>176</v>
      </c>
      <c r="D99" s="44">
        <v>169386176</v>
      </c>
      <c r="E99" s="44">
        <v>0</v>
      </c>
      <c r="F99" s="44">
        <v>169386176</v>
      </c>
      <c r="G99" s="114">
        <v>7397397</v>
      </c>
      <c r="H99" s="61" t="s">
        <v>223</v>
      </c>
    </row>
    <row r="100" spans="1:8" ht="15.75" customHeight="1">
      <c r="A100" s="118"/>
      <c r="B100" s="2" t="s">
        <v>621</v>
      </c>
      <c r="C100" s="2" t="s">
        <v>622</v>
      </c>
      <c r="D100" s="88">
        <v>90000000</v>
      </c>
      <c r="E100" s="44">
        <v>0</v>
      </c>
      <c r="F100" s="44">
        <v>90000000</v>
      </c>
      <c r="G100" s="114">
        <v>90000000</v>
      </c>
      <c r="H100" s="61" t="s">
        <v>627</v>
      </c>
    </row>
    <row r="101" spans="1:8" ht="15.75" customHeight="1">
      <c r="A101" s="118"/>
      <c r="B101" s="2" t="s">
        <v>623</v>
      </c>
      <c r="C101" s="2" t="s">
        <v>624</v>
      </c>
      <c r="D101" s="88">
        <v>90000000</v>
      </c>
      <c r="E101" s="44">
        <v>0</v>
      </c>
      <c r="F101" s="44">
        <v>90000000</v>
      </c>
      <c r="G101" s="114">
        <v>90000000</v>
      </c>
      <c r="H101" s="61" t="s">
        <v>490</v>
      </c>
    </row>
    <row r="102" spans="1:8" ht="15.75" customHeight="1">
      <c r="A102" s="118"/>
      <c r="B102" s="2" t="s">
        <v>625</v>
      </c>
      <c r="C102" s="2" t="s">
        <v>66</v>
      </c>
      <c r="D102" s="88">
        <v>41000000</v>
      </c>
      <c r="E102" s="44">
        <v>0</v>
      </c>
      <c r="F102" s="44">
        <v>41000000</v>
      </c>
      <c r="G102" s="114">
        <v>41000000</v>
      </c>
      <c r="H102" s="61" t="s">
        <v>628</v>
      </c>
    </row>
    <row r="103" spans="1:8" ht="15.75" customHeight="1" thickBot="1">
      <c r="A103" s="118"/>
      <c r="B103" s="98" t="s">
        <v>626</v>
      </c>
      <c r="C103" s="98" t="s">
        <v>67</v>
      </c>
      <c r="D103" s="88">
        <v>40000000</v>
      </c>
      <c r="E103" s="44">
        <v>0</v>
      </c>
      <c r="F103" s="44">
        <v>40000000</v>
      </c>
      <c r="G103" s="114">
        <v>40000000</v>
      </c>
      <c r="H103" s="108" t="s">
        <v>629</v>
      </c>
    </row>
    <row r="104" spans="1:8" ht="15.75" customHeight="1">
      <c r="A104" s="119" t="s">
        <v>229</v>
      </c>
      <c r="B104" s="100" t="s">
        <v>630</v>
      </c>
      <c r="C104" s="100" t="s">
        <v>631</v>
      </c>
      <c r="D104" s="115">
        <v>15000000</v>
      </c>
      <c r="E104" s="68">
        <v>0</v>
      </c>
      <c r="F104" s="68">
        <v>15000000</v>
      </c>
      <c r="G104" s="68">
        <v>15000000</v>
      </c>
      <c r="H104" s="60" t="s">
        <v>644</v>
      </c>
    </row>
    <row r="105" spans="1:8" ht="15.75" customHeight="1">
      <c r="A105" s="120"/>
      <c r="B105" s="2" t="s">
        <v>632</v>
      </c>
      <c r="C105" s="2" t="s">
        <v>633</v>
      </c>
      <c r="D105" s="88">
        <v>5000000</v>
      </c>
      <c r="E105" s="44">
        <v>0</v>
      </c>
      <c r="F105" s="44">
        <v>5000000</v>
      </c>
      <c r="G105" s="44">
        <v>5000000</v>
      </c>
      <c r="H105" s="61" t="s">
        <v>645</v>
      </c>
    </row>
    <row r="106" spans="1:8" ht="15.75" customHeight="1">
      <c r="A106" s="120"/>
      <c r="B106" s="2" t="s">
        <v>634</v>
      </c>
      <c r="C106" s="2" t="s">
        <v>635</v>
      </c>
      <c r="D106" s="88">
        <v>5000000</v>
      </c>
      <c r="E106" s="44">
        <v>0</v>
      </c>
      <c r="F106" s="44">
        <v>5000000</v>
      </c>
      <c r="G106" s="44">
        <v>5000000</v>
      </c>
      <c r="H106" s="61" t="s">
        <v>646</v>
      </c>
    </row>
    <row r="107" spans="1:8" ht="15.75" customHeight="1">
      <c r="A107" s="120"/>
      <c r="B107" s="2" t="s">
        <v>636</v>
      </c>
      <c r="C107" s="2" t="s">
        <v>637</v>
      </c>
      <c r="D107" s="88">
        <v>10000000</v>
      </c>
      <c r="E107" s="44">
        <v>0</v>
      </c>
      <c r="F107" s="44">
        <v>10000000</v>
      </c>
      <c r="G107" s="44">
        <v>10000000</v>
      </c>
      <c r="H107" s="61" t="s">
        <v>647</v>
      </c>
    </row>
    <row r="108" spans="1:8" ht="15.75" customHeight="1">
      <c r="A108" s="120"/>
      <c r="B108" s="2" t="s">
        <v>638</v>
      </c>
      <c r="C108" s="2" t="s">
        <v>639</v>
      </c>
      <c r="D108" s="88">
        <v>7000000</v>
      </c>
      <c r="E108" s="44">
        <v>0</v>
      </c>
      <c r="F108" s="44">
        <v>7000000</v>
      </c>
      <c r="G108" s="44">
        <v>7000000</v>
      </c>
      <c r="H108" s="61" t="s">
        <v>648</v>
      </c>
    </row>
    <row r="109" spans="1:8" ht="15.75" customHeight="1">
      <c r="A109" s="120"/>
      <c r="B109" s="2" t="s">
        <v>640</v>
      </c>
      <c r="C109" s="2" t="s">
        <v>641</v>
      </c>
      <c r="D109" s="88">
        <v>3000000</v>
      </c>
      <c r="E109" s="44">
        <v>0</v>
      </c>
      <c r="F109" s="44">
        <v>3000000</v>
      </c>
      <c r="G109" s="44">
        <v>3000000</v>
      </c>
      <c r="H109" s="61" t="s">
        <v>649</v>
      </c>
    </row>
    <row r="110" spans="1:8" ht="15.75" customHeight="1" thickBot="1">
      <c r="A110" s="121"/>
      <c r="B110" s="93" t="s">
        <v>642</v>
      </c>
      <c r="C110" s="93" t="s">
        <v>643</v>
      </c>
      <c r="D110" s="95">
        <v>15000000</v>
      </c>
      <c r="E110" s="52">
        <v>0</v>
      </c>
      <c r="F110" s="52">
        <v>15000000</v>
      </c>
      <c r="G110" s="52">
        <v>15000000</v>
      </c>
      <c r="H110" s="62" t="s">
        <v>650</v>
      </c>
    </row>
  </sheetData>
  <autoFilter ref="A2:H110"/>
  <mergeCells count="17">
    <mergeCell ref="A37:A44"/>
    <mergeCell ref="A45:A47"/>
    <mergeCell ref="A48:A52"/>
    <mergeCell ref="A19:A30"/>
    <mergeCell ref="A1:H1"/>
    <mergeCell ref="A4:A14"/>
    <mergeCell ref="A15:A18"/>
    <mergeCell ref="A31:A36"/>
    <mergeCell ref="A81:A82"/>
    <mergeCell ref="A83:A87"/>
    <mergeCell ref="A88:A103"/>
    <mergeCell ref="A104:A110"/>
    <mergeCell ref="A53:A54"/>
    <mergeCell ref="A55:A60"/>
    <mergeCell ref="A64:A76"/>
    <mergeCell ref="A77:A79"/>
    <mergeCell ref="A61:A6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1D8C-9541-4DEC-BB9C-A2EBD203ACBD}">
  <dimension ref="A1:K182"/>
  <sheetViews>
    <sheetView workbookViewId="0" topLeftCell="A1">
      <pane ySplit="2" topLeftCell="A54" activePane="bottomLeft" state="frozen"/>
      <selection pane="bottomLeft" activeCell="A62" sqref="A62:A73"/>
    </sheetView>
  </sheetViews>
  <sheetFormatPr defaultColWidth="11.421875" defaultRowHeight="15"/>
  <cols>
    <col min="1" max="1" width="19.421875" style="0" bestFit="1" customWidth="1"/>
    <col min="2" max="2" width="21.28125" style="0" customWidth="1"/>
    <col min="3" max="3" width="22.8515625" style="0" customWidth="1"/>
    <col min="4" max="4" width="18.140625" style="26" customWidth="1"/>
    <col min="5" max="5" width="11.7109375" style="0" customWidth="1"/>
    <col min="6" max="6" width="21.28125" style="0" customWidth="1"/>
    <col min="7" max="8" width="18.421875" style="0" customWidth="1"/>
    <col min="9" max="9" width="19.421875" style="0" customWidth="1"/>
    <col min="10" max="10" width="10.8515625" style="0" customWidth="1"/>
    <col min="11" max="11" width="31.7109375" style="0" customWidth="1"/>
  </cols>
  <sheetData>
    <row r="1" spans="1:11" ht="18" customHeight="1">
      <c r="A1" s="165" t="s">
        <v>231</v>
      </c>
      <c r="B1" s="165"/>
      <c r="C1" s="165"/>
      <c r="D1" s="165"/>
      <c r="E1" s="165"/>
      <c r="F1" s="165"/>
      <c r="G1" s="165"/>
      <c r="H1" s="165"/>
      <c r="I1" s="165"/>
      <c r="J1" s="165"/>
      <c r="K1" s="165"/>
    </row>
    <row r="2" spans="1:11" ht="30">
      <c r="A2" s="75" t="s">
        <v>80</v>
      </c>
      <c r="B2" s="75" t="s">
        <v>89</v>
      </c>
      <c r="C2" s="75" t="s">
        <v>83</v>
      </c>
      <c r="D2" s="75" t="s">
        <v>177</v>
      </c>
      <c r="E2" s="75" t="s">
        <v>178</v>
      </c>
      <c r="F2" s="75" t="s">
        <v>179</v>
      </c>
      <c r="G2" s="75" t="s">
        <v>85</v>
      </c>
      <c r="H2" s="75" t="s">
        <v>86</v>
      </c>
      <c r="I2" s="74" t="s">
        <v>180</v>
      </c>
      <c r="J2" s="74" t="s">
        <v>181</v>
      </c>
      <c r="K2" s="75" t="s">
        <v>88</v>
      </c>
    </row>
    <row r="3" spans="1:11" ht="17.25" customHeight="1">
      <c r="A3" s="144" t="s">
        <v>79</v>
      </c>
      <c r="B3" s="2" t="s">
        <v>282</v>
      </c>
      <c r="C3" s="149" t="s">
        <v>2</v>
      </c>
      <c r="D3" s="152" t="s">
        <v>1</v>
      </c>
      <c r="E3" s="155" t="s">
        <v>182</v>
      </c>
      <c r="F3" s="9">
        <v>270135144</v>
      </c>
      <c r="G3" s="83"/>
      <c r="H3" s="9">
        <v>270135144</v>
      </c>
      <c r="I3" s="15">
        <v>165238803</v>
      </c>
      <c r="J3" s="131">
        <f>I7/H7</f>
        <v>0.782800698584983</v>
      </c>
      <c r="K3" s="21" t="s">
        <v>284</v>
      </c>
    </row>
    <row r="4" spans="1:11" ht="15" customHeight="1">
      <c r="A4" s="145"/>
      <c r="B4" s="2" t="s">
        <v>283</v>
      </c>
      <c r="C4" s="150"/>
      <c r="D4" s="153"/>
      <c r="E4" s="156"/>
      <c r="F4" s="9">
        <v>21535997</v>
      </c>
      <c r="G4" s="83"/>
      <c r="H4" s="9">
        <v>21535997</v>
      </c>
      <c r="I4" s="15">
        <v>4319591</v>
      </c>
      <c r="J4" s="131"/>
      <c r="K4" s="21" t="s">
        <v>285</v>
      </c>
    </row>
    <row r="5" spans="1:11" ht="15" customHeight="1">
      <c r="A5" s="145"/>
      <c r="B5" s="147" t="s">
        <v>123</v>
      </c>
      <c r="C5" s="150"/>
      <c r="D5" s="154"/>
      <c r="E5" s="157"/>
      <c r="F5" s="9">
        <v>1006889855</v>
      </c>
      <c r="G5" s="83"/>
      <c r="H5" s="9">
        <v>1006889855</v>
      </c>
      <c r="I5" s="15">
        <v>868785742.88</v>
      </c>
      <c r="J5" s="131"/>
      <c r="K5" s="162" t="s">
        <v>286</v>
      </c>
    </row>
    <row r="6" spans="1:11" ht="15">
      <c r="A6" s="145"/>
      <c r="B6" s="148"/>
      <c r="C6" s="151"/>
      <c r="D6" s="80" t="s">
        <v>0</v>
      </c>
      <c r="E6" s="77" t="s">
        <v>184</v>
      </c>
      <c r="F6" s="84">
        <v>27886641</v>
      </c>
      <c r="G6" s="9"/>
      <c r="H6" s="84">
        <v>27886641</v>
      </c>
      <c r="I6" s="15">
        <v>0</v>
      </c>
      <c r="J6" s="131"/>
      <c r="K6" s="163"/>
    </row>
    <row r="7" spans="1:11" ht="15">
      <c r="A7" s="146"/>
      <c r="B7" s="138" t="s">
        <v>183</v>
      </c>
      <c r="C7" s="138"/>
      <c r="D7" s="138"/>
      <c r="E7" s="138"/>
      <c r="F7" s="16">
        <f>SUM(F3:F6)</f>
        <v>1326447637</v>
      </c>
      <c r="G7" s="16"/>
      <c r="H7" s="16">
        <f>SUM(H3:H6)</f>
        <v>1326447637</v>
      </c>
      <c r="I7" s="16">
        <f>SUM(I3:I6)</f>
        <v>1038344136.88</v>
      </c>
      <c r="J7" s="131"/>
      <c r="K7" s="20"/>
    </row>
    <row r="8" spans="1:11" ht="15" customHeight="1">
      <c r="A8" s="141" t="s">
        <v>81</v>
      </c>
      <c r="B8" s="2" t="s">
        <v>5</v>
      </c>
      <c r="C8" s="4" t="s">
        <v>6</v>
      </c>
      <c r="D8" s="164" t="s">
        <v>1</v>
      </c>
      <c r="E8" s="143" t="s">
        <v>182</v>
      </c>
      <c r="F8" s="9">
        <v>3761.41</v>
      </c>
      <c r="G8" s="10"/>
      <c r="H8" s="9">
        <v>3761.41</v>
      </c>
      <c r="I8" s="15">
        <v>0</v>
      </c>
      <c r="J8" s="131">
        <f>I13/H13</f>
        <v>0.2065035920596842</v>
      </c>
      <c r="K8" s="21" t="s">
        <v>7</v>
      </c>
    </row>
    <row r="9" spans="1:11" ht="15.75" customHeight="1">
      <c r="A9" s="141"/>
      <c r="B9" s="2" t="s">
        <v>9</v>
      </c>
      <c r="C9" s="4" t="s">
        <v>10</v>
      </c>
      <c r="D9" s="164"/>
      <c r="E9" s="143"/>
      <c r="F9" s="9">
        <v>1629</v>
      </c>
      <c r="G9" s="10"/>
      <c r="H9" s="9">
        <v>1629</v>
      </c>
      <c r="I9" s="15">
        <v>0</v>
      </c>
      <c r="J9" s="131"/>
      <c r="K9" s="22" t="s">
        <v>11</v>
      </c>
    </row>
    <row r="10" spans="1:11" ht="15" customHeight="1">
      <c r="A10" s="141"/>
      <c r="B10" s="2" t="s">
        <v>124</v>
      </c>
      <c r="C10" s="4" t="s">
        <v>125</v>
      </c>
      <c r="D10" s="164"/>
      <c r="E10" s="143"/>
      <c r="F10" s="9">
        <v>7629</v>
      </c>
      <c r="G10" s="9"/>
      <c r="H10" s="9">
        <v>7629</v>
      </c>
      <c r="I10" s="9">
        <v>7629</v>
      </c>
      <c r="J10" s="131"/>
      <c r="K10" s="22" t="s">
        <v>233</v>
      </c>
    </row>
    <row r="11" spans="1:11" ht="15">
      <c r="A11" s="141"/>
      <c r="B11" s="139" t="s">
        <v>8</v>
      </c>
      <c r="C11" s="139" t="s">
        <v>3</v>
      </c>
      <c r="D11" s="24" t="s">
        <v>0</v>
      </c>
      <c r="E11" s="6" t="s">
        <v>184</v>
      </c>
      <c r="F11" s="9">
        <v>0.6</v>
      </c>
      <c r="G11" s="9"/>
      <c r="H11" s="9">
        <v>0.6</v>
      </c>
      <c r="I11" s="9">
        <v>0</v>
      </c>
      <c r="J11" s="131"/>
      <c r="K11" s="162" t="s">
        <v>232</v>
      </c>
    </row>
    <row r="12" spans="1:11" ht="15">
      <c r="A12" s="141"/>
      <c r="B12" s="139"/>
      <c r="C12" s="139"/>
      <c r="D12" s="24" t="s">
        <v>1</v>
      </c>
      <c r="E12" s="6" t="s">
        <v>182</v>
      </c>
      <c r="F12" s="9">
        <v>254963877.8</v>
      </c>
      <c r="G12" s="11"/>
      <c r="H12" s="9">
        <v>254963877.8</v>
      </c>
      <c r="I12" s="9">
        <v>52646016.29000002</v>
      </c>
      <c r="J12" s="131"/>
      <c r="K12" s="163"/>
    </row>
    <row r="13" spans="1:11" ht="15">
      <c r="A13" s="141"/>
      <c r="B13" s="140" t="s">
        <v>183</v>
      </c>
      <c r="C13" s="140"/>
      <c r="D13" s="140"/>
      <c r="E13" s="140"/>
      <c r="F13" s="17">
        <f>SUM(F8:F12)</f>
        <v>254976897.81</v>
      </c>
      <c r="G13" s="17"/>
      <c r="H13" s="17">
        <f>SUM(H8:H12)</f>
        <v>254976897.81</v>
      </c>
      <c r="I13" s="17">
        <f>SUM(I8:I12)</f>
        <v>52653645.29000002</v>
      </c>
      <c r="J13" s="131"/>
      <c r="K13" s="20"/>
    </row>
    <row r="14" spans="1:11" ht="14.25" customHeight="1">
      <c r="A14" s="141" t="s">
        <v>264</v>
      </c>
      <c r="B14" s="2" t="s">
        <v>235</v>
      </c>
      <c r="C14" s="2" t="s">
        <v>90</v>
      </c>
      <c r="D14" s="142" t="s">
        <v>1</v>
      </c>
      <c r="E14" s="143" t="s">
        <v>182</v>
      </c>
      <c r="F14" s="12">
        <v>25593000</v>
      </c>
      <c r="G14" s="9"/>
      <c r="H14" s="12">
        <v>25593000</v>
      </c>
      <c r="I14" s="13">
        <v>0</v>
      </c>
      <c r="J14" s="131">
        <f>I26/H26</f>
        <v>0</v>
      </c>
      <c r="K14" s="21" t="s">
        <v>252</v>
      </c>
    </row>
    <row r="15" spans="1:11" ht="14.25" customHeight="1">
      <c r="A15" s="141"/>
      <c r="B15" s="2" t="s">
        <v>236</v>
      </c>
      <c r="C15" s="2" t="s">
        <v>247</v>
      </c>
      <c r="D15" s="142"/>
      <c r="E15" s="143"/>
      <c r="F15" s="12">
        <v>27986518</v>
      </c>
      <c r="G15" s="9"/>
      <c r="H15" s="12">
        <v>27986518</v>
      </c>
      <c r="I15" s="13">
        <v>0</v>
      </c>
      <c r="J15" s="131"/>
      <c r="K15" s="21" t="s">
        <v>253</v>
      </c>
    </row>
    <row r="16" spans="1:11" ht="14.25" customHeight="1">
      <c r="A16" s="141"/>
      <c r="B16" s="2" t="s">
        <v>237</v>
      </c>
      <c r="C16" s="2" t="s">
        <v>248</v>
      </c>
      <c r="D16" s="142"/>
      <c r="E16" s="143"/>
      <c r="F16" s="12">
        <v>18186259</v>
      </c>
      <c r="G16" s="9"/>
      <c r="H16" s="12">
        <v>18186259</v>
      </c>
      <c r="I16" s="13">
        <v>0</v>
      </c>
      <c r="J16" s="131"/>
      <c r="K16" s="21" t="s">
        <v>254</v>
      </c>
    </row>
    <row r="17" spans="1:11" ht="14.25" customHeight="1">
      <c r="A17" s="141"/>
      <c r="B17" s="2" t="s">
        <v>238</v>
      </c>
      <c r="C17" s="2" t="s">
        <v>93</v>
      </c>
      <c r="D17" s="142"/>
      <c r="E17" s="143"/>
      <c r="F17" s="12">
        <v>40037674</v>
      </c>
      <c r="G17" s="9"/>
      <c r="H17" s="12">
        <v>40037674</v>
      </c>
      <c r="I17" s="13">
        <v>0</v>
      </c>
      <c r="J17" s="131"/>
      <c r="K17" s="21" t="s">
        <v>255</v>
      </c>
    </row>
    <row r="18" spans="1:11" ht="14.25" customHeight="1">
      <c r="A18" s="141"/>
      <c r="B18" s="2" t="s">
        <v>239</v>
      </c>
      <c r="C18" s="2" t="s">
        <v>24</v>
      </c>
      <c r="D18" s="142"/>
      <c r="E18" s="143"/>
      <c r="F18" s="12">
        <v>12504600</v>
      </c>
      <c r="G18" s="9"/>
      <c r="H18" s="12">
        <v>12504600</v>
      </c>
      <c r="I18" s="13">
        <v>0</v>
      </c>
      <c r="J18" s="131"/>
      <c r="K18" s="21" t="s">
        <v>256</v>
      </c>
    </row>
    <row r="19" spans="1:11" ht="14.25" customHeight="1">
      <c r="A19" s="141"/>
      <c r="B19" s="2" t="s">
        <v>240</v>
      </c>
      <c r="C19" s="2" t="s">
        <v>249</v>
      </c>
      <c r="D19" s="142"/>
      <c r="E19" s="143"/>
      <c r="F19" s="12">
        <v>80000000</v>
      </c>
      <c r="G19" s="9"/>
      <c r="H19" s="12">
        <v>80000000</v>
      </c>
      <c r="I19" s="13">
        <v>0</v>
      </c>
      <c r="J19" s="131"/>
      <c r="K19" s="21" t="s">
        <v>257</v>
      </c>
    </row>
    <row r="20" spans="1:11" ht="14.25" customHeight="1">
      <c r="A20" s="141"/>
      <c r="B20" s="2" t="s">
        <v>241</v>
      </c>
      <c r="C20" s="2" t="s">
        <v>91</v>
      </c>
      <c r="D20" s="142"/>
      <c r="E20" s="143"/>
      <c r="F20" s="12">
        <v>7895000</v>
      </c>
      <c r="G20" s="9"/>
      <c r="H20" s="12">
        <v>7895000</v>
      </c>
      <c r="I20" s="13">
        <v>0</v>
      </c>
      <c r="J20" s="131"/>
      <c r="K20" s="21" t="s">
        <v>258</v>
      </c>
    </row>
    <row r="21" spans="1:11" ht="14.25" customHeight="1">
      <c r="A21" s="141"/>
      <c r="B21" s="2" t="s">
        <v>242</v>
      </c>
      <c r="C21" s="2" t="s">
        <v>92</v>
      </c>
      <c r="D21" s="142"/>
      <c r="E21" s="143"/>
      <c r="F21" s="12">
        <v>40986244</v>
      </c>
      <c r="G21" s="9"/>
      <c r="H21" s="12">
        <v>40986244</v>
      </c>
      <c r="I21" s="13">
        <v>0</v>
      </c>
      <c r="J21" s="131"/>
      <c r="K21" s="21" t="s">
        <v>259</v>
      </c>
    </row>
    <row r="22" spans="1:11" ht="14.25" customHeight="1">
      <c r="A22" s="141"/>
      <c r="B22" s="2" t="s">
        <v>243</v>
      </c>
      <c r="C22" s="2" t="s">
        <v>94</v>
      </c>
      <c r="D22" s="142"/>
      <c r="E22" s="143"/>
      <c r="F22" s="12">
        <v>27430154</v>
      </c>
      <c r="G22" s="9"/>
      <c r="H22" s="12">
        <v>27430154</v>
      </c>
      <c r="I22" s="13">
        <v>0</v>
      </c>
      <c r="J22" s="131"/>
      <c r="K22" s="21" t="s">
        <v>260</v>
      </c>
    </row>
    <row r="23" spans="1:11" ht="14.25" customHeight="1">
      <c r="A23" s="141"/>
      <c r="B23" s="2" t="s">
        <v>244</v>
      </c>
      <c r="C23" s="2" t="s">
        <v>95</v>
      </c>
      <c r="D23" s="142"/>
      <c r="E23" s="143"/>
      <c r="F23" s="12">
        <v>6917433</v>
      </c>
      <c r="G23" s="9"/>
      <c r="H23" s="12">
        <v>6917433</v>
      </c>
      <c r="I23" s="13">
        <v>0</v>
      </c>
      <c r="J23" s="131"/>
      <c r="K23" s="21" t="s">
        <v>261</v>
      </c>
    </row>
    <row r="24" spans="1:11" ht="14.25" customHeight="1">
      <c r="A24" s="141"/>
      <c r="B24" s="2" t="s">
        <v>245</v>
      </c>
      <c r="C24" s="2" t="s">
        <v>250</v>
      </c>
      <c r="D24" s="142"/>
      <c r="E24" s="143"/>
      <c r="F24" s="12">
        <v>535122120</v>
      </c>
      <c r="G24" s="9"/>
      <c r="H24" s="12">
        <v>535122120</v>
      </c>
      <c r="I24" s="13">
        <v>0</v>
      </c>
      <c r="J24" s="131"/>
      <c r="K24" s="21" t="s">
        <v>262</v>
      </c>
    </row>
    <row r="25" spans="1:11" ht="14.25" customHeight="1">
      <c r="A25" s="141"/>
      <c r="B25" s="2" t="s">
        <v>246</v>
      </c>
      <c r="C25" s="2" t="s">
        <v>251</v>
      </c>
      <c r="D25" s="142"/>
      <c r="E25" s="143"/>
      <c r="F25" s="12">
        <v>578063532</v>
      </c>
      <c r="G25" s="9"/>
      <c r="H25" s="12">
        <v>578063532</v>
      </c>
      <c r="I25" s="13">
        <v>0</v>
      </c>
      <c r="J25" s="131"/>
      <c r="K25" s="21" t="s">
        <v>263</v>
      </c>
    </row>
    <row r="26" spans="1:11" ht="14.25" customHeight="1">
      <c r="A26" s="141"/>
      <c r="B26" s="170" t="s">
        <v>183</v>
      </c>
      <c r="C26" s="170"/>
      <c r="D26" s="170"/>
      <c r="E26" s="170"/>
      <c r="F26" s="18">
        <f>SUM(F14:F25)</f>
        <v>1400722534</v>
      </c>
      <c r="G26" s="18"/>
      <c r="H26" s="18">
        <f>SUM(H14:H25)</f>
        <v>1400722534</v>
      </c>
      <c r="I26" s="18">
        <f>SUM(I14:I25)</f>
        <v>0</v>
      </c>
      <c r="J26" s="131"/>
      <c r="K26" s="20"/>
    </row>
    <row r="27" spans="1:11" ht="14.25" customHeight="1">
      <c r="A27" s="166" t="s">
        <v>96</v>
      </c>
      <c r="B27" s="3" t="s">
        <v>365</v>
      </c>
      <c r="C27" s="87" t="s">
        <v>12</v>
      </c>
      <c r="D27" s="147" t="s">
        <v>1</v>
      </c>
      <c r="E27" s="135" t="s">
        <v>182</v>
      </c>
      <c r="F27" s="12">
        <v>1688564</v>
      </c>
      <c r="G27" s="12"/>
      <c r="H27" s="12">
        <v>1688564</v>
      </c>
      <c r="I27" s="13">
        <v>0</v>
      </c>
      <c r="J27" s="131">
        <f>I41/H41</f>
        <v>0.12896503452655672</v>
      </c>
      <c r="K27" s="2"/>
    </row>
    <row r="28" spans="1:11" ht="14.25" customHeight="1">
      <c r="A28" s="167"/>
      <c r="B28" s="3" t="s">
        <v>17</v>
      </c>
      <c r="C28" s="87" t="s">
        <v>18</v>
      </c>
      <c r="D28" s="159"/>
      <c r="E28" s="136"/>
      <c r="F28" s="12">
        <v>1556643</v>
      </c>
      <c r="G28" s="12"/>
      <c r="H28" s="12">
        <v>1556643</v>
      </c>
      <c r="I28" s="13">
        <v>0</v>
      </c>
      <c r="J28" s="131"/>
      <c r="K28" s="2"/>
    </row>
    <row r="29" spans="1:11" ht="14.25" customHeight="1">
      <c r="A29" s="167"/>
      <c r="B29" s="3" t="s">
        <v>367</v>
      </c>
      <c r="C29" s="87" t="s">
        <v>366</v>
      </c>
      <c r="D29" s="159"/>
      <c r="E29" s="136"/>
      <c r="F29" s="12">
        <v>716995256</v>
      </c>
      <c r="G29" s="12"/>
      <c r="H29" s="12">
        <v>716995256</v>
      </c>
      <c r="I29" s="13">
        <v>176005807</v>
      </c>
      <c r="J29" s="131"/>
      <c r="K29" s="2"/>
    </row>
    <row r="30" spans="1:11" ht="14.25" customHeight="1">
      <c r="A30" s="167"/>
      <c r="B30" s="3" t="s">
        <v>369</v>
      </c>
      <c r="C30" s="87" t="s">
        <v>368</v>
      </c>
      <c r="D30" s="159"/>
      <c r="E30" s="136"/>
      <c r="F30" s="12">
        <v>5051928</v>
      </c>
      <c r="G30" s="12"/>
      <c r="H30" s="12">
        <v>5051928</v>
      </c>
      <c r="I30" s="13">
        <v>587734</v>
      </c>
      <c r="J30" s="131"/>
      <c r="K30" s="2"/>
    </row>
    <row r="31" spans="1:11" ht="14.25" customHeight="1">
      <c r="A31" s="167"/>
      <c r="B31" s="3" t="s">
        <v>371</v>
      </c>
      <c r="C31" s="87" t="s">
        <v>370</v>
      </c>
      <c r="D31" s="159"/>
      <c r="E31" s="136"/>
      <c r="F31" s="12">
        <v>1389552</v>
      </c>
      <c r="G31" s="12"/>
      <c r="H31" s="12">
        <v>1389552</v>
      </c>
      <c r="I31" s="13">
        <v>887222</v>
      </c>
      <c r="J31" s="131"/>
      <c r="K31" s="2"/>
    </row>
    <row r="32" spans="1:11" ht="14.25" customHeight="1">
      <c r="A32" s="167"/>
      <c r="B32" s="3" t="s">
        <v>373</v>
      </c>
      <c r="C32" s="87" t="s">
        <v>372</v>
      </c>
      <c r="D32" s="159"/>
      <c r="E32" s="136"/>
      <c r="F32" s="12">
        <v>6562509</v>
      </c>
      <c r="G32" s="12"/>
      <c r="H32" s="12">
        <v>6562509</v>
      </c>
      <c r="I32" s="13">
        <v>0</v>
      </c>
      <c r="J32" s="131"/>
      <c r="K32" s="2"/>
    </row>
    <row r="33" spans="1:11" ht="14.25" customHeight="1">
      <c r="A33" s="167"/>
      <c r="B33" s="3" t="s">
        <v>375</v>
      </c>
      <c r="C33" s="87" t="s">
        <v>374</v>
      </c>
      <c r="D33" s="159"/>
      <c r="E33" s="136"/>
      <c r="F33" s="12">
        <v>11355980</v>
      </c>
      <c r="G33" s="12"/>
      <c r="H33" s="12">
        <v>11355980</v>
      </c>
      <c r="I33" s="13">
        <v>0</v>
      </c>
      <c r="J33" s="131"/>
      <c r="K33" s="2"/>
    </row>
    <row r="34" spans="1:11" ht="14.25" customHeight="1">
      <c r="A34" s="167"/>
      <c r="B34" s="3" t="s">
        <v>377</v>
      </c>
      <c r="C34" s="87" t="s">
        <v>376</v>
      </c>
      <c r="D34" s="159"/>
      <c r="E34" s="136"/>
      <c r="F34" s="12">
        <v>13560540</v>
      </c>
      <c r="G34" s="12"/>
      <c r="H34" s="12">
        <v>13560540</v>
      </c>
      <c r="I34" s="13">
        <v>3456556</v>
      </c>
      <c r="J34" s="131"/>
      <c r="K34" s="2"/>
    </row>
    <row r="35" spans="1:11" ht="14.25" customHeight="1">
      <c r="A35" s="167"/>
      <c r="B35" s="3" t="s">
        <v>498</v>
      </c>
      <c r="C35" s="87" t="s">
        <v>504</v>
      </c>
      <c r="D35" s="159"/>
      <c r="E35" s="136"/>
      <c r="F35" s="12">
        <v>6074740</v>
      </c>
      <c r="G35" s="12"/>
      <c r="H35" s="12">
        <v>6074740</v>
      </c>
      <c r="I35" s="13">
        <v>1447508</v>
      </c>
      <c r="J35" s="131"/>
      <c r="K35" s="2"/>
    </row>
    <row r="36" spans="1:11" ht="14.25" customHeight="1">
      <c r="A36" s="167"/>
      <c r="B36" s="3" t="s">
        <v>499</v>
      </c>
      <c r="C36" s="87" t="s">
        <v>505</v>
      </c>
      <c r="D36" s="159"/>
      <c r="E36" s="136"/>
      <c r="F36" s="12">
        <v>20537972</v>
      </c>
      <c r="G36" s="12"/>
      <c r="H36" s="12">
        <v>20537972</v>
      </c>
      <c r="I36" s="13">
        <v>5369510</v>
      </c>
      <c r="J36" s="131"/>
      <c r="K36" s="2"/>
    </row>
    <row r="37" spans="1:11" ht="14.25" customHeight="1">
      <c r="A37" s="167"/>
      <c r="B37" s="3" t="s">
        <v>500</v>
      </c>
      <c r="C37" s="87" t="s">
        <v>506</v>
      </c>
      <c r="D37" s="159"/>
      <c r="E37" s="136"/>
      <c r="F37" s="12">
        <v>1589017</v>
      </c>
      <c r="G37" s="12"/>
      <c r="H37" s="12">
        <v>1589017</v>
      </c>
      <c r="I37" s="13">
        <v>736951</v>
      </c>
      <c r="J37" s="131"/>
      <c r="K37" s="2"/>
    </row>
    <row r="38" spans="1:11" ht="14.25" customHeight="1">
      <c r="A38" s="167"/>
      <c r="B38" s="3" t="s">
        <v>501</v>
      </c>
      <c r="C38" s="87" t="s">
        <v>12</v>
      </c>
      <c r="D38" s="159"/>
      <c r="E38" s="136"/>
      <c r="F38" s="12">
        <v>128210964</v>
      </c>
      <c r="G38" s="12"/>
      <c r="H38" s="12">
        <v>128210964</v>
      </c>
      <c r="I38" s="13">
        <v>0</v>
      </c>
      <c r="J38" s="131"/>
      <c r="K38" s="2"/>
    </row>
    <row r="39" spans="1:11" ht="14.25" customHeight="1">
      <c r="A39" s="167"/>
      <c r="B39" s="3" t="s">
        <v>502</v>
      </c>
      <c r="C39" s="87" t="s">
        <v>507</v>
      </c>
      <c r="D39" s="159"/>
      <c r="E39" s="136"/>
      <c r="F39" s="12">
        <v>47978598</v>
      </c>
      <c r="G39" s="12"/>
      <c r="H39" s="12">
        <v>47978598</v>
      </c>
      <c r="I39" s="13">
        <v>25919822</v>
      </c>
      <c r="J39" s="131"/>
      <c r="K39" s="2"/>
    </row>
    <row r="40" spans="1:11" ht="14.25" customHeight="1">
      <c r="A40" s="167"/>
      <c r="B40" s="3" t="s">
        <v>503</v>
      </c>
      <c r="C40" s="87" t="s">
        <v>366</v>
      </c>
      <c r="D40" s="148"/>
      <c r="E40" s="137"/>
      <c r="F40" s="12">
        <v>700000000</v>
      </c>
      <c r="G40" s="12"/>
      <c r="H40" s="12">
        <v>700000000</v>
      </c>
      <c r="I40" s="13">
        <v>0</v>
      </c>
      <c r="J40" s="131"/>
      <c r="K40" s="2"/>
    </row>
    <row r="41" spans="1:11" ht="15">
      <c r="A41" s="168"/>
      <c r="B41" s="140" t="s">
        <v>183</v>
      </c>
      <c r="C41" s="140"/>
      <c r="D41" s="140"/>
      <c r="E41" s="140"/>
      <c r="F41" s="17">
        <f>SUM(F27:F40)</f>
        <v>1662552263</v>
      </c>
      <c r="G41" s="17"/>
      <c r="H41" s="17">
        <f>SUM(H27:H40)</f>
        <v>1662552263</v>
      </c>
      <c r="I41" s="17">
        <f>SUM(I27:I40)</f>
        <v>214411110</v>
      </c>
      <c r="J41" s="131"/>
      <c r="K41" s="20"/>
    </row>
    <row r="42" spans="1:11" ht="15" customHeight="1">
      <c r="A42" s="141" t="s">
        <v>205</v>
      </c>
      <c r="B42" s="2" t="s">
        <v>21</v>
      </c>
      <c r="C42" s="2" t="s">
        <v>22</v>
      </c>
      <c r="D42" s="142" t="s">
        <v>1</v>
      </c>
      <c r="E42" s="143" t="s">
        <v>182</v>
      </c>
      <c r="F42" s="12">
        <v>18881235</v>
      </c>
      <c r="G42" s="12"/>
      <c r="H42" s="12">
        <v>18881235</v>
      </c>
      <c r="I42" s="13">
        <v>3872180</v>
      </c>
      <c r="J42" s="131">
        <f>I49/H49</f>
        <v>0.026030424708701812</v>
      </c>
      <c r="K42" s="21" t="s">
        <v>23</v>
      </c>
    </row>
    <row r="43" spans="1:11" ht="15" customHeight="1">
      <c r="A43" s="141"/>
      <c r="B43" s="2" t="s">
        <v>127</v>
      </c>
      <c r="C43" s="2" t="s">
        <v>98</v>
      </c>
      <c r="D43" s="142"/>
      <c r="E43" s="143"/>
      <c r="F43" s="12">
        <v>24935490</v>
      </c>
      <c r="G43" s="12"/>
      <c r="H43" s="12">
        <v>24935490</v>
      </c>
      <c r="I43" s="13">
        <v>574686</v>
      </c>
      <c r="J43" s="131"/>
      <c r="K43" s="21" t="s">
        <v>267</v>
      </c>
    </row>
    <row r="44" spans="1:11" ht="15" customHeight="1">
      <c r="A44" s="141"/>
      <c r="B44" s="2" t="s">
        <v>265</v>
      </c>
      <c r="C44" s="2" t="s">
        <v>266</v>
      </c>
      <c r="D44" s="142"/>
      <c r="E44" s="143"/>
      <c r="F44" s="12">
        <v>17688531</v>
      </c>
      <c r="G44" s="12"/>
      <c r="H44" s="12">
        <v>17688531</v>
      </c>
      <c r="I44" s="13">
        <v>0</v>
      </c>
      <c r="J44" s="131"/>
      <c r="K44" s="21" t="s">
        <v>268</v>
      </c>
    </row>
    <row r="45" spans="1:11" ht="15.75" customHeight="1">
      <c r="A45" s="141"/>
      <c r="B45" s="2" t="s">
        <v>128</v>
      </c>
      <c r="C45" s="2" t="s">
        <v>129</v>
      </c>
      <c r="D45" s="142"/>
      <c r="E45" s="143"/>
      <c r="F45" s="12">
        <v>39380000</v>
      </c>
      <c r="G45" s="12"/>
      <c r="H45" s="12">
        <v>39380000</v>
      </c>
      <c r="I45" s="13">
        <v>0</v>
      </c>
      <c r="J45" s="131"/>
      <c r="K45" s="21" t="s">
        <v>269</v>
      </c>
    </row>
    <row r="46" spans="1:11" ht="15.75" customHeight="1">
      <c r="A46" s="141"/>
      <c r="B46" s="2" t="s">
        <v>155</v>
      </c>
      <c r="C46" s="2" t="s">
        <v>99</v>
      </c>
      <c r="D46" s="142"/>
      <c r="E46" s="143"/>
      <c r="F46" s="12">
        <v>27800782</v>
      </c>
      <c r="G46" s="12"/>
      <c r="H46" s="12">
        <v>27800782</v>
      </c>
      <c r="I46" s="13">
        <v>2077214</v>
      </c>
      <c r="J46" s="131"/>
      <c r="K46" s="21" t="s">
        <v>159</v>
      </c>
    </row>
    <row r="47" spans="1:11" ht="15.75" customHeight="1">
      <c r="A47" s="141"/>
      <c r="B47" s="2" t="s">
        <v>156</v>
      </c>
      <c r="C47" s="2" t="s">
        <v>158</v>
      </c>
      <c r="D47" s="142"/>
      <c r="E47" s="143"/>
      <c r="F47" s="12">
        <v>70000000</v>
      </c>
      <c r="G47" s="12"/>
      <c r="H47" s="12">
        <v>70000000</v>
      </c>
      <c r="I47" s="13">
        <v>0</v>
      </c>
      <c r="J47" s="131"/>
      <c r="K47" s="21" t="s">
        <v>160</v>
      </c>
    </row>
    <row r="48" spans="1:11" ht="15" customHeight="1">
      <c r="A48" s="141"/>
      <c r="B48" s="2" t="s">
        <v>157</v>
      </c>
      <c r="C48" s="2" t="s">
        <v>97</v>
      </c>
      <c r="D48" s="142"/>
      <c r="E48" s="143"/>
      <c r="F48" s="12">
        <v>51946830</v>
      </c>
      <c r="G48" s="12"/>
      <c r="H48" s="12">
        <v>51946830</v>
      </c>
      <c r="I48" s="13">
        <v>0</v>
      </c>
      <c r="J48" s="131"/>
      <c r="K48" s="21" t="s">
        <v>161</v>
      </c>
    </row>
    <row r="49" spans="1:11" ht="15">
      <c r="A49" s="141"/>
      <c r="B49" s="140" t="s">
        <v>183</v>
      </c>
      <c r="C49" s="140"/>
      <c r="D49" s="140"/>
      <c r="E49" s="140"/>
      <c r="F49" s="17">
        <f>SUM(F42:F48)</f>
        <v>250632868</v>
      </c>
      <c r="G49" s="17"/>
      <c r="H49" s="17">
        <f>SUM(H42:H48)</f>
        <v>250632868</v>
      </c>
      <c r="I49" s="17">
        <f>SUM(I42:I48)</f>
        <v>6524080</v>
      </c>
      <c r="J49" s="131"/>
      <c r="K49" s="20"/>
    </row>
    <row r="50" spans="1:11" ht="14.25" customHeight="1">
      <c r="A50" s="141" t="s">
        <v>198</v>
      </c>
      <c r="B50" s="2" t="s">
        <v>25</v>
      </c>
      <c r="C50" s="2" t="s">
        <v>12</v>
      </c>
      <c r="D50" t="s">
        <v>0</v>
      </c>
      <c r="E50" s="77" t="s">
        <v>184</v>
      </c>
      <c r="F50" s="12">
        <v>17425283</v>
      </c>
      <c r="G50" s="12"/>
      <c r="H50" s="12">
        <v>17425283</v>
      </c>
      <c r="I50" s="13">
        <v>0</v>
      </c>
      <c r="J50" s="131">
        <f>I61/H61</f>
        <v>0.045177006939201146</v>
      </c>
      <c r="K50" s="21" t="s">
        <v>302</v>
      </c>
    </row>
    <row r="51" spans="1:11" ht="14.25" customHeight="1">
      <c r="A51" s="141"/>
      <c r="B51" s="2" t="s">
        <v>26</v>
      </c>
      <c r="C51" s="2" t="s">
        <v>27</v>
      </c>
      <c r="D51" s="142" t="s">
        <v>1</v>
      </c>
      <c r="E51" s="135" t="s">
        <v>182</v>
      </c>
      <c r="F51" s="12">
        <v>2101528</v>
      </c>
      <c r="G51" s="12"/>
      <c r="H51" s="12">
        <v>2101528</v>
      </c>
      <c r="I51" s="13">
        <v>0</v>
      </c>
      <c r="J51" s="131"/>
      <c r="K51" s="21" t="s">
        <v>28</v>
      </c>
    </row>
    <row r="52" spans="1:11" ht="14.25" customHeight="1">
      <c r="A52" s="141"/>
      <c r="B52" s="2" t="s">
        <v>287</v>
      </c>
      <c r="C52" s="2" t="s">
        <v>295</v>
      </c>
      <c r="D52" s="142"/>
      <c r="E52" s="136"/>
      <c r="F52" s="12">
        <v>7881500</v>
      </c>
      <c r="G52" s="12"/>
      <c r="H52" s="12">
        <v>7881500</v>
      </c>
      <c r="I52" s="13">
        <v>0</v>
      </c>
      <c r="J52" s="131"/>
      <c r="K52" s="21" t="s">
        <v>303</v>
      </c>
    </row>
    <row r="53" spans="1:11" ht="14.25" customHeight="1">
      <c r="A53" s="141"/>
      <c r="B53" s="2" t="s">
        <v>288</v>
      </c>
      <c r="C53" s="2" t="s">
        <v>296</v>
      </c>
      <c r="D53" s="142"/>
      <c r="E53" s="136"/>
      <c r="F53" s="12">
        <v>3828923</v>
      </c>
      <c r="G53" s="12"/>
      <c r="H53" s="12">
        <v>3828923</v>
      </c>
      <c r="I53" s="13">
        <v>0</v>
      </c>
      <c r="J53" s="131"/>
      <c r="K53" s="21" t="s">
        <v>304</v>
      </c>
    </row>
    <row r="54" spans="1:11" ht="14.25" customHeight="1">
      <c r="A54" s="141"/>
      <c r="B54" s="2" t="s">
        <v>29</v>
      </c>
      <c r="C54" s="2" t="s">
        <v>30</v>
      </c>
      <c r="D54" s="142"/>
      <c r="E54" s="136"/>
      <c r="F54" s="12">
        <v>6160375</v>
      </c>
      <c r="G54" s="12"/>
      <c r="H54" s="12">
        <v>6160375</v>
      </c>
      <c r="I54" s="13">
        <v>0</v>
      </c>
      <c r="J54" s="131"/>
      <c r="K54" s="21" t="s">
        <v>31</v>
      </c>
    </row>
    <row r="55" spans="1:11" ht="14.25" customHeight="1">
      <c r="A55" s="141"/>
      <c r="B55" s="2" t="s">
        <v>289</v>
      </c>
      <c r="C55" s="2" t="s">
        <v>297</v>
      </c>
      <c r="D55" s="142"/>
      <c r="E55" s="136"/>
      <c r="F55" s="12">
        <v>5375000</v>
      </c>
      <c r="G55" s="12"/>
      <c r="H55" s="12">
        <v>5375000</v>
      </c>
      <c r="I55" s="13">
        <v>0</v>
      </c>
      <c r="J55" s="131"/>
      <c r="K55" s="21" t="s">
        <v>305</v>
      </c>
    </row>
    <row r="56" spans="1:11" ht="14.25" customHeight="1">
      <c r="A56" s="141"/>
      <c r="B56" s="2" t="s">
        <v>290</v>
      </c>
      <c r="C56" s="2" t="s">
        <v>298</v>
      </c>
      <c r="D56" s="142"/>
      <c r="E56" s="136"/>
      <c r="F56" s="12">
        <v>20841654</v>
      </c>
      <c r="G56" s="12"/>
      <c r="H56" s="12">
        <v>20841654</v>
      </c>
      <c r="I56" s="13">
        <v>0</v>
      </c>
      <c r="J56" s="131"/>
      <c r="K56" s="21" t="s">
        <v>306</v>
      </c>
    </row>
    <row r="57" spans="1:11" ht="14.25" customHeight="1">
      <c r="A57" s="141"/>
      <c r="B57" s="2" t="s">
        <v>291</v>
      </c>
      <c r="C57" s="2" t="s">
        <v>299</v>
      </c>
      <c r="D57" s="142"/>
      <c r="E57" s="136"/>
      <c r="F57" s="12">
        <v>34473200</v>
      </c>
      <c r="G57" s="12"/>
      <c r="H57" s="12">
        <v>34473200</v>
      </c>
      <c r="I57" s="13">
        <v>0</v>
      </c>
      <c r="J57" s="131"/>
      <c r="K57" s="21" t="s">
        <v>307</v>
      </c>
    </row>
    <row r="58" spans="1:11" ht="14.25" customHeight="1">
      <c r="A58" s="141"/>
      <c r="B58" s="2" t="s">
        <v>292</v>
      </c>
      <c r="C58" s="2" t="s">
        <v>300</v>
      </c>
      <c r="D58" s="142"/>
      <c r="E58" s="136"/>
      <c r="F58" s="12">
        <v>11754704</v>
      </c>
      <c r="G58" s="12"/>
      <c r="H58" s="12">
        <v>11754704</v>
      </c>
      <c r="I58" s="13">
        <v>8517156</v>
      </c>
      <c r="J58" s="131"/>
      <c r="K58" s="21" t="s">
        <v>308</v>
      </c>
    </row>
    <row r="59" spans="1:11" ht="14.25" customHeight="1">
      <c r="A59" s="141"/>
      <c r="B59" s="2" t="s">
        <v>293</v>
      </c>
      <c r="C59" s="2" t="s">
        <v>301</v>
      </c>
      <c r="D59" s="142"/>
      <c r="E59" s="136"/>
      <c r="F59" s="12">
        <v>5000000</v>
      </c>
      <c r="G59" s="12"/>
      <c r="H59" s="12">
        <v>5000000</v>
      </c>
      <c r="I59" s="13">
        <v>737000</v>
      </c>
      <c r="J59" s="131"/>
      <c r="K59" s="21" t="s">
        <v>309</v>
      </c>
    </row>
    <row r="60" spans="1:11" ht="14.25" customHeight="1">
      <c r="A60" s="141"/>
      <c r="B60" s="2" t="s">
        <v>294</v>
      </c>
      <c r="C60" s="2" t="s">
        <v>36</v>
      </c>
      <c r="D60" s="142"/>
      <c r="E60" s="137"/>
      <c r="F60" s="12">
        <v>90000000</v>
      </c>
      <c r="G60" s="12"/>
      <c r="H60" s="12">
        <v>90000000</v>
      </c>
      <c r="I60" s="13">
        <v>0</v>
      </c>
      <c r="J60" s="131"/>
      <c r="K60" s="21" t="s">
        <v>310</v>
      </c>
    </row>
    <row r="61" spans="1:11" ht="15">
      <c r="A61" s="141"/>
      <c r="B61" s="140" t="s">
        <v>183</v>
      </c>
      <c r="C61" s="140"/>
      <c r="D61" s="140"/>
      <c r="E61" s="140"/>
      <c r="F61" s="17">
        <f>SUM(F50:F60)</f>
        <v>204842167</v>
      </c>
      <c r="G61" s="17"/>
      <c r="H61" s="17">
        <f>SUM(H50:H60)</f>
        <v>204842167</v>
      </c>
      <c r="I61" s="17">
        <f>SUM(I50:I60)</f>
        <v>9254156</v>
      </c>
      <c r="J61" s="131"/>
      <c r="K61" s="20"/>
    </row>
    <row r="62" spans="1:11" ht="15" customHeight="1">
      <c r="A62" s="141" t="s">
        <v>100</v>
      </c>
      <c r="B62" s="2" t="s">
        <v>37</v>
      </c>
      <c r="C62" s="2" t="s">
        <v>199</v>
      </c>
      <c r="D62" s="171" t="s">
        <v>1</v>
      </c>
      <c r="E62" s="135" t="s">
        <v>182</v>
      </c>
      <c r="F62" s="12">
        <v>2582201</v>
      </c>
      <c r="G62" s="11"/>
      <c r="H62" s="12">
        <v>2582201</v>
      </c>
      <c r="I62" s="13">
        <v>0</v>
      </c>
      <c r="J62" s="131">
        <f>I73/H73</f>
        <v>0</v>
      </c>
      <c r="K62" s="21" t="s">
        <v>38</v>
      </c>
    </row>
    <row r="63" spans="1:11" ht="15" customHeight="1">
      <c r="A63" s="141"/>
      <c r="B63" s="2" t="s">
        <v>39</v>
      </c>
      <c r="C63" s="2" t="s">
        <v>33</v>
      </c>
      <c r="D63" s="172"/>
      <c r="E63" s="136"/>
      <c r="F63" s="12">
        <v>381775</v>
      </c>
      <c r="G63" s="11"/>
      <c r="H63" s="12">
        <v>381775</v>
      </c>
      <c r="I63" s="13">
        <v>0</v>
      </c>
      <c r="J63" s="131"/>
      <c r="K63" s="21" t="s">
        <v>40</v>
      </c>
    </row>
    <row r="64" spans="1:11" ht="14.25" customHeight="1">
      <c r="A64" s="141"/>
      <c r="B64" s="2" t="s">
        <v>130</v>
      </c>
      <c r="C64" s="2" t="s">
        <v>36</v>
      </c>
      <c r="D64" s="172"/>
      <c r="E64" s="136"/>
      <c r="F64" s="12">
        <v>240693759</v>
      </c>
      <c r="G64" s="11"/>
      <c r="H64" s="12">
        <v>240693759</v>
      </c>
      <c r="I64" s="13">
        <v>0</v>
      </c>
      <c r="J64" s="131"/>
      <c r="K64" s="21" t="s">
        <v>270</v>
      </c>
    </row>
    <row r="65" spans="1:11" ht="14.25" customHeight="1">
      <c r="A65" s="141"/>
      <c r="B65" s="23" t="s">
        <v>131</v>
      </c>
      <c r="C65" s="23" t="s">
        <v>34</v>
      </c>
      <c r="D65" s="172"/>
      <c r="E65" s="136"/>
      <c r="F65" s="12">
        <v>80610276</v>
      </c>
      <c r="G65" s="11"/>
      <c r="H65" s="12">
        <v>80610276</v>
      </c>
      <c r="I65" s="13">
        <v>0</v>
      </c>
      <c r="J65" s="131"/>
      <c r="K65" s="21" t="s">
        <v>135</v>
      </c>
    </row>
    <row r="66" spans="1:11" ht="14.25" customHeight="1">
      <c r="A66" s="141"/>
      <c r="B66" s="2" t="s">
        <v>132</v>
      </c>
      <c r="C66" s="2" t="s">
        <v>34</v>
      </c>
      <c r="D66" s="172"/>
      <c r="E66" s="136"/>
      <c r="F66" s="12">
        <v>632868</v>
      </c>
      <c r="G66" s="11"/>
      <c r="H66" s="12">
        <v>632868</v>
      </c>
      <c r="I66" s="13">
        <v>0</v>
      </c>
      <c r="J66" s="131"/>
      <c r="K66" s="21" t="s">
        <v>271</v>
      </c>
    </row>
    <row r="67" spans="1:11" ht="15" customHeight="1">
      <c r="A67" s="141"/>
      <c r="B67" s="2" t="s">
        <v>163</v>
      </c>
      <c r="C67" s="2" t="s">
        <v>32</v>
      </c>
      <c r="D67" s="172"/>
      <c r="E67" s="136"/>
      <c r="F67" s="12">
        <v>14567670</v>
      </c>
      <c r="G67" s="11"/>
      <c r="H67" s="12">
        <v>14567670</v>
      </c>
      <c r="I67" s="13">
        <v>0</v>
      </c>
      <c r="J67" s="131"/>
      <c r="K67" s="21" t="s">
        <v>165</v>
      </c>
    </row>
    <row r="68" spans="1:11" ht="14.25" customHeight="1">
      <c r="A68" s="141"/>
      <c r="B68" s="2" t="s">
        <v>164</v>
      </c>
      <c r="C68" s="2" t="s">
        <v>33</v>
      </c>
      <c r="D68" s="172"/>
      <c r="E68" s="136"/>
      <c r="F68" s="12">
        <v>1239671</v>
      </c>
      <c r="G68" s="11"/>
      <c r="H68" s="12">
        <v>1239671</v>
      </c>
      <c r="I68" s="13">
        <v>0</v>
      </c>
      <c r="J68" s="131"/>
      <c r="K68" s="21" t="s">
        <v>166</v>
      </c>
    </row>
    <row r="69" spans="1:11" ht="14.25" customHeight="1">
      <c r="A69" s="141"/>
      <c r="B69" s="2" t="s">
        <v>311</v>
      </c>
      <c r="C69" s="2" t="s">
        <v>315</v>
      </c>
      <c r="D69" s="172"/>
      <c r="E69" s="136"/>
      <c r="F69" s="12">
        <v>10030</v>
      </c>
      <c r="G69" s="11"/>
      <c r="H69" s="12">
        <v>10030</v>
      </c>
      <c r="I69" s="13">
        <v>0</v>
      </c>
      <c r="J69" s="131"/>
      <c r="K69" s="21" t="s">
        <v>316</v>
      </c>
    </row>
    <row r="70" spans="1:11" ht="14.25" customHeight="1">
      <c r="A70" s="141"/>
      <c r="B70" s="2" t="s">
        <v>312</v>
      </c>
      <c r="C70" s="2" t="s">
        <v>34</v>
      </c>
      <c r="D70" s="172"/>
      <c r="E70" s="136"/>
      <c r="F70" s="12">
        <v>17389961</v>
      </c>
      <c r="G70" s="12">
        <v>-17389961</v>
      </c>
      <c r="H70" s="12">
        <f>F70+G70</f>
        <v>0</v>
      </c>
      <c r="I70" s="13">
        <v>0</v>
      </c>
      <c r="J70" s="131"/>
      <c r="K70" s="21" t="s">
        <v>317</v>
      </c>
    </row>
    <row r="71" spans="1:11" ht="14.25" customHeight="1">
      <c r="A71" s="141"/>
      <c r="B71" s="2" t="s">
        <v>313</v>
      </c>
      <c r="C71" s="2" t="s">
        <v>35</v>
      </c>
      <c r="D71" s="172"/>
      <c r="E71" s="136"/>
      <c r="F71" s="12">
        <v>1238201</v>
      </c>
      <c r="G71" s="12">
        <v>-1238201</v>
      </c>
      <c r="H71" s="12">
        <f>F71+G71</f>
        <v>0</v>
      </c>
      <c r="I71" s="13">
        <v>0</v>
      </c>
      <c r="J71" s="131"/>
      <c r="K71" s="21" t="s">
        <v>318</v>
      </c>
    </row>
    <row r="72" spans="1:11" ht="14.25" customHeight="1">
      <c r="A72" s="141"/>
      <c r="B72" s="2" t="s">
        <v>314</v>
      </c>
      <c r="C72" s="2" t="s">
        <v>32</v>
      </c>
      <c r="D72" s="173"/>
      <c r="E72" s="137"/>
      <c r="F72" s="12">
        <v>93566</v>
      </c>
      <c r="G72" s="11"/>
      <c r="H72" s="12">
        <v>93566</v>
      </c>
      <c r="I72" s="13">
        <v>0</v>
      </c>
      <c r="J72" s="131"/>
      <c r="K72" s="21" t="s">
        <v>319</v>
      </c>
    </row>
    <row r="73" spans="1:11" ht="15">
      <c r="A73" s="141"/>
      <c r="B73" s="140" t="s">
        <v>183</v>
      </c>
      <c r="C73" s="140"/>
      <c r="D73" s="140"/>
      <c r="E73" s="140"/>
      <c r="F73" s="17">
        <f>SUM(F62:F72)</f>
        <v>359439978</v>
      </c>
      <c r="G73" s="17"/>
      <c r="H73" s="17">
        <f>SUM(H62:H72)</f>
        <v>340811816</v>
      </c>
      <c r="I73" s="17">
        <f>SUM(I62:I72)</f>
        <v>0</v>
      </c>
      <c r="J73" s="131"/>
      <c r="K73" s="20"/>
    </row>
    <row r="74" spans="1:11" ht="15.75" customHeight="1">
      <c r="A74" s="141" t="s">
        <v>203</v>
      </c>
      <c r="B74" s="2" t="s">
        <v>41</v>
      </c>
      <c r="C74" s="2" t="s">
        <v>42</v>
      </c>
      <c r="D74" s="171" t="s">
        <v>1</v>
      </c>
      <c r="E74" s="135" t="s">
        <v>182</v>
      </c>
      <c r="F74" s="12">
        <v>15962705.98</v>
      </c>
      <c r="G74" s="13"/>
      <c r="H74" s="12">
        <v>15962705.98</v>
      </c>
      <c r="I74" s="13">
        <v>0</v>
      </c>
      <c r="J74" s="131">
        <f>I76/H76</f>
        <v>0</v>
      </c>
      <c r="K74" s="21" t="s">
        <v>43</v>
      </c>
    </row>
    <row r="75" spans="1:11" ht="15" customHeight="1">
      <c r="A75" s="141"/>
      <c r="B75" s="2" t="s">
        <v>138</v>
      </c>
      <c r="C75" s="2" t="s">
        <v>101</v>
      </c>
      <c r="D75" s="173"/>
      <c r="E75" s="137"/>
      <c r="F75" s="12">
        <v>23623943</v>
      </c>
      <c r="G75" s="13"/>
      <c r="H75" s="12">
        <v>23623943</v>
      </c>
      <c r="I75" s="13">
        <v>0</v>
      </c>
      <c r="J75" s="131"/>
      <c r="K75" s="21" t="s">
        <v>320</v>
      </c>
    </row>
    <row r="76" spans="1:11" ht="15">
      <c r="A76" s="141"/>
      <c r="B76" s="140" t="s">
        <v>183</v>
      </c>
      <c r="C76" s="140"/>
      <c r="D76" s="140"/>
      <c r="E76" s="140"/>
      <c r="F76" s="17">
        <f>SUM(F74:F75)</f>
        <v>39586648.980000004</v>
      </c>
      <c r="G76" s="17"/>
      <c r="H76" s="17">
        <f>SUM(H74:H75)</f>
        <v>39586648.980000004</v>
      </c>
      <c r="I76" s="17">
        <f>SUM(I74:I75)</f>
        <v>0</v>
      </c>
      <c r="J76" s="131"/>
      <c r="K76" s="20"/>
    </row>
    <row r="77" spans="1:11" ht="15" customHeight="1">
      <c r="A77" s="166" t="s">
        <v>121</v>
      </c>
      <c r="B77" s="2" t="s">
        <v>321</v>
      </c>
      <c r="C77" s="2" t="s">
        <v>323</v>
      </c>
      <c r="D77" s="171" t="s">
        <v>1</v>
      </c>
      <c r="E77" s="135" t="s">
        <v>182</v>
      </c>
      <c r="F77" s="12">
        <v>2415660</v>
      </c>
      <c r="G77" s="85"/>
      <c r="H77" s="12">
        <v>2415660</v>
      </c>
      <c r="I77" s="13">
        <v>0</v>
      </c>
      <c r="J77" s="131">
        <f>I79/H79</f>
        <v>0</v>
      </c>
      <c r="K77" s="21" t="s">
        <v>325</v>
      </c>
    </row>
    <row r="78" spans="1:11" ht="15" customHeight="1">
      <c r="A78" s="167"/>
      <c r="B78" s="2" t="s">
        <v>322</v>
      </c>
      <c r="C78" s="2" t="s">
        <v>324</v>
      </c>
      <c r="D78" s="173"/>
      <c r="E78" s="137"/>
      <c r="F78" s="12">
        <v>1281800</v>
      </c>
      <c r="G78" s="85"/>
      <c r="H78" s="12">
        <v>1281800</v>
      </c>
      <c r="I78" s="13">
        <v>0</v>
      </c>
      <c r="J78" s="131"/>
      <c r="K78" s="21" t="s">
        <v>326</v>
      </c>
    </row>
    <row r="79" spans="1:11" ht="15">
      <c r="A79" s="168"/>
      <c r="B79" s="140" t="s">
        <v>183</v>
      </c>
      <c r="C79" s="140"/>
      <c r="D79" s="140"/>
      <c r="E79" s="140"/>
      <c r="F79" s="17">
        <f>SUM(F77:F78)</f>
        <v>3697460</v>
      </c>
      <c r="G79" s="17"/>
      <c r="H79" s="17">
        <f>SUM(H77:H78)</f>
        <v>3697460</v>
      </c>
      <c r="I79" s="17">
        <f>SUM(I77:I78)</f>
        <v>0</v>
      </c>
      <c r="J79" s="131"/>
      <c r="K79" s="20"/>
    </row>
    <row r="80" spans="1:11" ht="14.25" customHeight="1">
      <c r="A80" s="141" t="s">
        <v>102</v>
      </c>
      <c r="B80" s="2" t="s">
        <v>331</v>
      </c>
      <c r="C80" s="2" t="s">
        <v>334</v>
      </c>
      <c r="D80" s="142" t="s">
        <v>1</v>
      </c>
      <c r="E80" s="135" t="s">
        <v>182</v>
      </c>
      <c r="F80" s="12">
        <v>5259909</v>
      </c>
      <c r="G80" s="13"/>
      <c r="H80" s="12">
        <v>5259909</v>
      </c>
      <c r="I80" s="13">
        <v>0</v>
      </c>
      <c r="J80" s="131">
        <f>I88/H88</f>
        <v>0.004019228267514208</v>
      </c>
      <c r="K80" s="21" t="s">
        <v>340</v>
      </c>
    </row>
    <row r="81" spans="1:11" ht="14.25" customHeight="1">
      <c r="A81" s="141"/>
      <c r="B81" s="2" t="s">
        <v>332</v>
      </c>
      <c r="C81" s="2" t="s">
        <v>335</v>
      </c>
      <c r="D81" s="142"/>
      <c r="E81" s="136"/>
      <c r="F81" s="12">
        <v>10000000</v>
      </c>
      <c r="G81" s="13"/>
      <c r="H81" s="12">
        <v>10000000</v>
      </c>
      <c r="I81" s="13">
        <v>0</v>
      </c>
      <c r="J81" s="131"/>
      <c r="K81" s="21" t="s">
        <v>341</v>
      </c>
    </row>
    <row r="82" spans="1:11" ht="14.25" customHeight="1">
      <c r="A82" s="141"/>
      <c r="B82" s="2" t="s">
        <v>333</v>
      </c>
      <c r="C82" s="2" t="s">
        <v>46</v>
      </c>
      <c r="D82" s="142"/>
      <c r="E82" s="136"/>
      <c r="F82" s="12">
        <v>40826992</v>
      </c>
      <c r="G82" s="13"/>
      <c r="H82" s="12">
        <v>40826992</v>
      </c>
      <c r="I82" s="13">
        <v>0</v>
      </c>
      <c r="J82" s="131"/>
      <c r="K82" s="21" t="s">
        <v>47</v>
      </c>
    </row>
    <row r="83" spans="1:11" ht="14.25" customHeight="1">
      <c r="A83" s="141"/>
      <c r="B83" s="2" t="s">
        <v>140</v>
      </c>
      <c r="C83" s="2" t="s">
        <v>103</v>
      </c>
      <c r="D83" s="142"/>
      <c r="E83" s="136"/>
      <c r="F83" s="12">
        <v>1996478</v>
      </c>
      <c r="G83" s="13"/>
      <c r="H83" s="12">
        <v>1996478</v>
      </c>
      <c r="I83" s="13">
        <v>0</v>
      </c>
      <c r="J83" s="131"/>
      <c r="K83" s="21" t="s">
        <v>342</v>
      </c>
    </row>
    <row r="84" spans="1:11" ht="14.25" customHeight="1">
      <c r="A84" s="141"/>
      <c r="B84" s="2" t="s">
        <v>327</v>
      </c>
      <c r="C84" s="2" t="s">
        <v>336</v>
      </c>
      <c r="D84" s="142"/>
      <c r="E84" s="136"/>
      <c r="F84" s="12">
        <v>19417483</v>
      </c>
      <c r="G84" s="13"/>
      <c r="H84" s="12">
        <v>19417483</v>
      </c>
      <c r="I84" s="13">
        <v>552919</v>
      </c>
      <c r="J84" s="131"/>
      <c r="K84" s="21" t="s">
        <v>343</v>
      </c>
    </row>
    <row r="85" spans="1:11" ht="14.25" customHeight="1">
      <c r="A85" s="141"/>
      <c r="B85" s="2" t="s">
        <v>328</v>
      </c>
      <c r="C85" s="2" t="s">
        <v>337</v>
      </c>
      <c r="D85" s="142"/>
      <c r="E85" s="136"/>
      <c r="F85" s="12">
        <v>6578033</v>
      </c>
      <c r="G85" s="13"/>
      <c r="H85" s="12">
        <v>6578033</v>
      </c>
      <c r="I85" s="13">
        <v>309479</v>
      </c>
      <c r="J85" s="131"/>
      <c r="K85" s="21" t="s">
        <v>344</v>
      </c>
    </row>
    <row r="86" spans="1:11" ht="14.25" customHeight="1">
      <c r="A86" s="141"/>
      <c r="B86" s="2" t="s">
        <v>329</v>
      </c>
      <c r="C86" s="2" t="s">
        <v>338</v>
      </c>
      <c r="D86" s="142"/>
      <c r="E86" s="137"/>
      <c r="F86" s="12">
        <v>110000000</v>
      </c>
      <c r="G86" s="13"/>
      <c r="H86" s="12">
        <v>110000000</v>
      </c>
      <c r="I86" s="13">
        <v>0</v>
      </c>
      <c r="J86" s="131"/>
      <c r="K86" s="21" t="s">
        <v>345</v>
      </c>
    </row>
    <row r="87" spans="1:11" ht="14.25" customHeight="1">
      <c r="A87" s="141"/>
      <c r="B87" s="2" t="s">
        <v>330</v>
      </c>
      <c r="C87" s="2" t="s">
        <v>339</v>
      </c>
      <c r="D87" s="2" t="s">
        <v>0</v>
      </c>
      <c r="E87" s="77" t="s">
        <v>184</v>
      </c>
      <c r="F87" s="12">
        <v>20489162</v>
      </c>
      <c r="G87" s="13"/>
      <c r="H87" s="12">
        <v>20489162</v>
      </c>
      <c r="I87" s="13">
        <v>0</v>
      </c>
      <c r="J87" s="131"/>
      <c r="K87" s="21" t="s">
        <v>346</v>
      </c>
    </row>
    <row r="88" spans="1:11" ht="15">
      <c r="A88" s="141"/>
      <c r="B88" s="140" t="s">
        <v>183</v>
      </c>
      <c r="C88" s="140"/>
      <c r="D88" s="140"/>
      <c r="E88" s="140"/>
      <c r="F88" s="17">
        <f>SUM(F80:F87)</f>
        <v>214568057</v>
      </c>
      <c r="G88" s="17"/>
      <c r="H88" s="17">
        <f>SUM(H80:H87)</f>
        <v>214568057</v>
      </c>
      <c r="I88" s="17">
        <f>SUM(I80:I87)</f>
        <v>862398</v>
      </c>
      <c r="J88" s="131"/>
      <c r="K88" s="20"/>
    </row>
    <row r="89" spans="1:11" ht="15" customHeight="1">
      <c r="A89" s="141" t="s">
        <v>105</v>
      </c>
      <c r="B89" s="2" t="s">
        <v>347</v>
      </c>
      <c r="C89" s="2" t="s">
        <v>348</v>
      </c>
      <c r="D89" s="79" t="s">
        <v>1</v>
      </c>
      <c r="E89" s="77" t="s">
        <v>182</v>
      </c>
      <c r="F89" s="84">
        <v>38000000</v>
      </c>
      <c r="G89" s="11"/>
      <c r="H89" s="84">
        <v>38000000</v>
      </c>
      <c r="I89" s="13">
        <v>6961195</v>
      </c>
      <c r="J89" s="131">
        <f>I90/H90</f>
        <v>0.18318934210526316</v>
      </c>
      <c r="K89" s="21" t="s">
        <v>349</v>
      </c>
    </row>
    <row r="90" spans="1:11" ht="15">
      <c r="A90" s="141"/>
      <c r="B90" s="140" t="s">
        <v>183</v>
      </c>
      <c r="C90" s="140"/>
      <c r="D90" s="140"/>
      <c r="E90" s="140"/>
      <c r="F90" s="17">
        <f>SUM(F89:F89)</f>
        <v>38000000</v>
      </c>
      <c r="G90" s="17"/>
      <c r="H90" s="17">
        <f>SUM(H89:H89)</f>
        <v>38000000</v>
      </c>
      <c r="I90" s="17">
        <f>SUM(I89:I89)</f>
        <v>6961195</v>
      </c>
      <c r="J90" s="131"/>
      <c r="K90" s="20"/>
    </row>
    <row r="91" spans="1:11" ht="15" customHeight="1">
      <c r="A91" s="166" t="s">
        <v>230</v>
      </c>
      <c r="B91" s="2" t="s">
        <v>350</v>
      </c>
      <c r="C91" s="2" t="s">
        <v>355</v>
      </c>
      <c r="D91" s="184" t="s">
        <v>1</v>
      </c>
      <c r="E91" s="177" t="s">
        <v>182</v>
      </c>
      <c r="F91" s="12">
        <v>80016</v>
      </c>
      <c r="G91" s="85"/>
      <c r="H91" s="12">
        <v>80016</v>
      </c>
      <c r="I91" s="13">
        <v>0</v>
      </c>
      <c r="J91" s="131">
        <f>I96/H96</f>
        <v>0</v>
      </c>
      <c r="K91" s="21" t="s">
        <v>360</v>
      </c>
    </row>
    <row r="92" spans="1:11" ht="15" customHeight="1">
      <c r="A92" s="167"/>
      <c r="B92" s="2" t="s">
        <v>351</v>
      </c>
      <c r="C92" s="2" t="s">
        <v>356</v>
      </c>
      <c r="D92" s="185"/>
      <c r="E92" s="178"/>
      <c r="F92" s="12">
        <v>2817101</v>
      </c>
      <c r="G92" s="85"/>
      <c r="H92" s="12">
        <v>2817101</v>
      </c>
      <c r="I92" s="13">
        <v>0</v>
      </c>
      <c r="J92" s="131"/>
      <c r="K92" s="21" t="s">
        <v>361</v>
      </c>
    </row>
    <row r="93" spans="1:11" ht="15" customHeight="1">
      <c r="A93" s="167"/>
      <c r="B93" s="2" t="s">
        <v>352</v>
      </c>
      <c r="C93" s="2" t="s">
        <v>357</v>
      </c>
      <c r="D93" s="185"/>
      <c r="E93" s="178"/>
      <c r="F93" s="12">
        <v>35637200</v>
      </c>
      <c r="G93" s="85"/>
      <c r="H93" s="12">
        <v>35637200</v>
      </c>
      <c r="I93" s="13">
        <v>0</v>
      </c>
      <c r="J93" s="131"/>
      <c r="K93" s="21" t="s">
        <v>362</v>
      </c>
    </row>
    <row r="94" spans="1:11" ht="15" customHeight="1">
      <c r="A94" s="167"/>
      <c r="B94" s="2" t="s">
        <v>353</v>
      </c>
      <c r="C94" s="2" t="s">
        <v>358</v>
      </c>
      <c r="D94" s="185"/>
      <c r="E94" s="178"/>
      <c r="F94" s="12">
        <v>15000000</v>
      </c>
      <c r="G94" s="85"/>
      <c r="H94" s="12">
        <v>15000000</v>
      </c>
      <c r="I94" s="13">
        <v>0</v>
      </c>
      <c r="J94" s="131"/>
      <c r="K94" s="21" t="s">
        <v>363</v>
      </c>
    </row>
    <row r="95" spans="1:11" ht="15" customHeight="1">
      <c r="A95" s="167"/>
      <c r="B95" s="2" t="s">
        <v>354</v>
      </c>
      <c r="C95" s="2" t="s">
        <v>359</v>
      </c>
      <c r="D95" s="186"/>
      <c r="E95" s="179"/>
      <c r="F95" s="12">
        <v>1376485</v>
      </c>
      <c r="G95" s="85"/>
      <c r="H95" s="12">
        <v>1376485</v>
      </c>
      <c r="I95" s="13">
        <v>0</v>
      </c>
      <c r="J95" s="131"/>
      <c r="K95" s="21" t="s">
        <v>364</v>
      </c>
    </row>
    <row r="96" spans="1:11" ht="15">
      <c r="A96" s="168"/>
      <c r="B96" s="78"/>
      <c r="C96" s="78"/>
      <c r="D96" s="78"/>
      <c r="E96" s="78"/>
      <c r="F96" s="17">
        <f>SUM(F91:F95)</f>
        <v>54910802</v>
      </c>
      <c r="G96" s="17"/>
      <c r="H96" s="17">
        <f>SUM(H91:H95)</f>
        <v>54910802</v>
      </c>
      <c r="I96" s="17">
        <f>SUM(I91:I95)</f>
        <v>0</v>
      </c>
      <c r="J96" s="131"/>
      <c r="K96" s="20"/>
    </row>
    <row r="97" spans="1:11" ht="14.25" customHeight="1">
      <c r="A97" s="166" t="s">
        <v>209</v>
      </c>
      <c r="B97" s="2" t="s">
        <v>378</v>
      </c>
      <c r="C97" s="2" t="s">
        <v>383</v>
      </c>
      <c r="D97" s="147" t="s">
        <v>1</v>
      </c>
      <c r="E97" s="135" t="s">
        <v>182</v>
      </c>
      <c r="F97" s="12">
        <v>17613874</v>
      </c>
      <c r="G97" s="14"/>
      <c r="H97" s="12">
        <v>17613874</v>
      </c>
      <c r="I97" s="13">
        <v>0</v>
      </c>
      <c r="J97" s="131">
        <f>I102/H102</f>
        <v>0.5872844076279989</v>
      </c>
      <c r="K97" s="22" t="s">
        <v>387</v>
      </c>
    </row>
    <row r="98" spans="1:11" ht="15" customHeight="1">
      <c r="A98" s="167"/>
      <c r="B98" s="2" t="s">
        <v>379</v>
      </c>
      <c r="C98" s="2" t="s">
        <v>384</v>
      </c>
      <c r="D98" s="159"/>
      <c r="E98" s="136"/>
      <c r="F98" s="12">
        <v>54381776</v>
      </c>
      <c r="G98" s="14"/>
      <c r="H98" s="12">
        <v>54381776</v>
      </c>
      <c r="I98" s="13">
        <v>54284089</v>
      </c>
      <c r="J98" s="131"/>
      <c r="K98" s="22" t="s">
        <v>388</v>
      </c>
    </row>
    <row r="99" spans="1:11" ht="15" customHeight="1">
      <c r="A99" s="167"/>
      <c r="B99" s="2" t="s">
        <v>380</v>
      </c>
      <c r="C99" s="2" t="s">
        <v>385</v>
      </c>
      <c r="D99" s="159"/>
      <c r="E99" s="136"/>
      <c r="F99" s="12">
        <v>27743672</v>
      </c>
      <c r="G99" s="14"/>
      <c r="H99" s="12">
        <v>27743672</v>
      </c>
      <c r="I99" s="13">
        <v>0</v>
      </c>
      <c r="J99" s="131"/>
      <c r="K99" s="22" t="s">
        <v>389</v>
      </c>
    </row>
    <row r="100" spans="1:11" ht="15" customHeight="1">
      <c r="A100" s="167"/>
      <c r="B100" s="2" t="s">
        <v>381</v>
      </c>
      <c r="C100" s="2" t="s">
        <v>386</v>
      </c>
      <c r="D100" s="159"/>
      <c r="E100" s="136"/>
      <c r="F100" s="12">
        <v>8789700</v>
      </c>
      <c r="G100" s="14"/>
      <c r="H100" s="12">
        <v>8789700</v>
      </c>
      <c r="I100" s="13">
        <v>0</v>
      </c>
      <c r="J100" s="131"/>
      <c r="K100" s="22" t="s">
        <v>390</v>
      </c>
    </row>
    <row r="101" spans="1:11" ht="15" customHeight="1">
      <c r="A101" s="167"/>
      <c r="B101" s="2" t="s">
        <v>382</v>
      </c>
      <c r="C101" s="2" t="s">
        <v>384</v>
      </c>
      <c r="D101" s="148"/>
      <c r="E101" s="137"/>
      <c r="F101" s="12">
        <v>53000000</v>
      </c>
      <c r="G101" s="14"/>
      <c r="H101" s="12">
        <v>53000000</v>
      </c>
      <c r="I101" s="13">
        <v>40579387</v>
      </c>
      <c r="J101" s="131"/>
      <c r="K101" s="22" t="s">
        <v>391</v>
      </c>
    </row>
    <row r="102" spans="1:11" ht="15">
      <c r="A102" s="168"/>
      <c r="B102" s="140" t="s">
        <v>183</v>
      </c>
      <c r="C102" s="140"/>
      <c r="D102" s="140"/>
      <c r="E102" s="140"/>
      <c r="F102" s="17">
        <f>SUM(F97:F101)</f>
        <v>161529022</v>
      </c>
      <c r="G102" s="17"/>
      <c r="H102" s="17">
        <f>SUM(H97:H101)</f>
        <v>161529022</v>
      </c>
      <c r="I102" s="17">
        <f>SUM(I97:I101)</f>
        <v>94863476</v>
      </c>
      <c r="J102" s="131"/>
      <c r="K102" s="20"/>
    </row>
    <row r="103" spans="1:11" ht="15" customHeight="1">
      <c r="A103" s="141" t="s">
        <v>106</v>
      </c>
      <c r="B103" s="2" t="s">
        <v>48</v>
      </c>
      <c r="C103" s="4" t="s">
        <v>49</v>
      </c>
      <c r="D103" s="171" t="s">
        <v>1</v>
      </c>
      <c r="E103" s="135" t="s">
        <v>182</v>
      </c>
      <c r="F103" s="12">
        <v>19118601</v>
      </c>
      <c r="G103" s="11"/>
      <c r="H103" s="12">
        <v>19118601</v>
      </c>
      <c r="I103" s="14">
        <v>0</v>
      </c>
      <c r="J103" s="131">
        <f>I106/H106</f>
        <v>0</v>
      </c>
      <c r="K103" s="21" t="s">
        <v>234</v>
      </c>
    </row>
    <row r="104" spans="1:11" ht="15" customHeight="1">
      <c r="A104" s="141"/>
      <c r="B104" s="24">
        <v>332</v>
      </c>
      <c r="C104" s="2" t="s">
        <v>393</v>
      </c>
      <c r="D104" s="172"/>
      <c r="E104" s="136"/>
      <c r="F104" s="12">
        <v>7274470</v>
      </c>
      <c r="G104" s="11"/>
      <c r="H104" s="12">
        <v>7274470</v>
      </c>
      <c r="I104" s="14">
        <v>0</v>
      </c>
      <c r="J104" s="131"/>
      <c r="K104" s="76" t="s">
        <v>395</v>
      </c>
    </row>
    <row r="105" spans="1:11" ht="15" customHeight="1">
      <c r="A105" s="141"/>
      <c r="B105" s="2" t="s">
        <v>392</v>
      </c>
      <c r="C105" s="2" t="s">
        <v>393</v>
      </c>
      <c r="D105" s="173"/>
      <c r="E105" s="137"/>
      <c r="F105" s="12">
        <v>12545600</v>
      </c>
      <c r="G105" s="11"/>
      <c r="H105" s="12">
        <v>12545600</v>
      </c>
      <c r="I105" s="14">
        <v>0</v>
      </c>
      <c r="J105" s="131"/>
      <c r="K105" s="76" t="s">
        <v>394</v>
      </c>
    </row>
    <row r="106" spans="1:11" ht="15">
      <c r="A106" s="141"/>
      <c r="B106" s="140" t="s">
        <v>183</v>
      </c>
      <c r="C106" s="140"/>
      <c r="D106" s="140"/>
      <c r="E106" s="140"/>
      <c r="F106" s="17">
        <f>SUM(F103:F105)</f>
        <v>38938671</v>
      </c>
      <c r="G106" s="17"/>
      <c r="H106" s="17">
        <f>SUM(H103:H105)</f>
        <v>38938671</v>
      </c>
      <c r="I106" s="17">
        <f>SUM(I103:I105)</f>
        <v>0</v>
      </c>
      <c r="J106" s="131"/>
      <c r="K106" s="20"/>
    </row>
    <row r="107" spans="1:11" ht="15" customHeight="1">
      <c r="A107" s="141" t="s">
        <v>107</v>
      </c>
      <c r="B107" s="147" t="s">
        <v>396</v>
      </c>
      <c r="C107" s="149" t="s">
        <v>397</v>
      </c>
      <c r="D107" s="2" t="s">
        <v>0</v>
      </c>
      <c r="E107" s="6" t="s">
        <v>184</v>
      </c>
      <c r="F107" s="12">
        <v>38107287</v>
      </c>
      <c r="G107" s="14"/>
      <c r="H107" s="12">
        <v>38107287</v>
      </c>
      <c r="I107" s="14">
        <v>27336902</v>
      </c>
      <c r="J107" s="131"/>
      <c r="K107" s="162" t="s">
        <v>398</v>
      </c>
    </row>
    <row r="108" spans="1:11" ht="15">
      <c r="A108" s="141"/>
      <c r="B108" s="148"/>
      <c r="C108" s="151"/>
      <c r="D108" s="2" t="s">
        <v>1</v>
      </c>
      <c r="E108" s="77" t="s">
        <v>182</v>
      </c>
      <c r="F108" s="12">
        <v>69344284</v>
      </c>
      <c r="G108" s="14"/>
      <c r="H108" s="12">
        <v>69344284</v>
      </c>
      <c r="I108" s="14">
        <v>0</v>
      </c>
      <c r="J108" s="131"/>
      <c r="K108" s="163"/>
    </row>
    <row r="109" spans="1:11" ht="15">
      <c r="A109" s="141"/>
      <c r="B109" s="140" t="s">
        <v>183</v>
      </c>
      <c r="C109" s="140"/>
      <c r="D109" s="140"/>
      <c r="E109" s="140"/>
      <c r="F109" s="17">
        <f>SUM(F107:F108)</f>
        <v>107451571</v>
      </c>
      <c r="G109" s="17"/>
      <c r="H109" s="17">
        <f>SUM(H107:H108)</f>
        <v>107451571</v>
      </c>
      <c r="I109" s="17">
        <f>SUM(I107:I108)</f>
        <v>27336902</v>
      </c>
      <c r="J109" s="131"/>
      <c r="K109" s="20"/>
    </row>
    <row r="110" spans="1:11" ht="14.25" customHeight="1">
      <c r="A110" s="141" t="s">
        <v>108</v>
      </c>
      <c r="B110" s="2" t="s">
        <v>399</v>
      </c>
      <c r="C110" s="2" t="s">
        <v>404</v>
      </c>
      <c r="D110" s="171" t="s">
        <v>1</v>
      </c>
      <c r="E110" s="135" t="s">
        <v>182</v>
      </c>
      <c r="F110" s="12">
        <v>111243035</v>
      </c>
      <c r="G110" s="13"/>
      <c r="H110" s="12">
        <v>111243035</v>
      </c>
      <c r="I110" s="13">
        <v>13155612</v>
      </c>
      <c r="J110" s="131">
        <f>I115/H115</f>
        <v>0.09466773917718874</v>
      </c>
      <c r="K110" s="76" t="s">
        <v>441</v>
      </c>
    </row>
    <row r="111" spans="1:11" ht="14.25" customHeight="1">
      <c r="A111" s="141"/>
      <c r="B111" s="2" t="s">
        <v>400</v>
      </c>
      <c r="C111" s="2" t="s">
        <v>405</v>
      </c>
      <c r="D111" s="172"/>
      <c r="E111" s="136"/>
      <c r="F111" s="12">
        <v>3333531</v>
      </c>
      <c r="G111" s="13"/>
      <c r="H111" s="12">
        <v>3333531</v>
      </c>
      <c r="I111" s="14">
        <v>0</v>
      </c>
      <c r="J111" s="131"/>
      <c r="K111" s="76" t="s">
        <v>442</v>
      </c>
    </row>
    <row r="112" spans="1:11" ht="14.25" customHeight="1">
      <c r="A112" s="141"/>
      <c r="B112" s="2" t="s">
        <v>401</v>
      </c>
      <c r="C112" s="2" t="s">
        <v>406</v>
      </c>
      <c r="D112" s="172"/>
      <c r="E112" s="136"/>
      <c r="F112" s="12">
        <v>16329192</v>
      </c>
      <c r="G112" s="13"/>
      <c r="H112" s="12">
        <v>16329192</v>
      </c>
      <c r="I112" s="14">
        <v>0</v>
      </c>
      <c r="J112" s="131"/>
      <c r="K112" s="76" t="s">
        <v>443</v>
      </c>
    </row>
    <row r="113" spans="1:11" ht="14.25" customHeight="1">
      <c r="A113" s="141"/>
      <c r="B113" s="2" t="s">
        <v>402</v>
      </c>
      <c r="C113" s="2" t="s">
        <v>407</v>
      </c>
      <c r="D113" s="172"/>
      <c r="E113" s="136"/>
      <c r="F113" s="12">
        <v>3060400</v>
      </c>
      <c r="G113" s="13"/>
      <c r="H113" s="12">
        <v>3060400</v>
      </c>
      <c r="I113" s="14">
        <v>0</v>
      </c>
      <c r="J113" s="131"/>
      <c r="K113" s="76" t="s">
        <v>444</v>
      </c>
    </row>
    <row r="114" spans="1:11" ht="14.25" customHeight="1">
      <c r="A114" s="141"/>
      <c r="B114" s="2" t="s">
        <v>403</v>
      </c>
      <c r="C114" s="2" t="s">
        <v>408</v>
      </c>
      <c r="D114" s="173"/>
      <c r="E114" s="137"/>
      <c r="F114" s="12">
        <v>5000000</v>
      </c>
      <c r="G114" s="13"/>
      <c r="H114" s="12">
        <v>5000000</v>
      </c>
      <c r="I114" s="14">
        <v>0</v>
      </c>
      <c r="J114" s="131"/>
      <c r="K114" s="76" t="s">
        <v>445</v>
      </c>
    </row>
    <row r="115" spans="1:11" ht="15">
      <c r="A115" s="141"/>
      <c r="B115" s="140" t="s">
        <v>183</v>
      </c>
      <c r="C115" s="140"/>
      <c r="D115" s="140"/>
      <c r="E115" s="140"/>
      <c r="F115" s="17">
        <f>SUM(F110:F114)</f>
        <v>138966158</v>
      </c>
      <c r="G115" s="17"/>
      <c r="H115" s="17">
        <f>SUM(H110:H114)</f>
        <v>138966158</v>
      </c>
      <c r="I115" s="17">
        <f>SUM(I110:I114)</f>
        <v>13155612</v>
      </c>
      <c r="J115" s="131"/>
      <c r="K115" s="20"/>
    </row>
    <row r="116" spans="1:11" ht="15.75" customHeight="1">
      <c r="A116" s="141" t="s">
        <v>109</v>
      </c>
      <c r="B116" s="160" t="s">
        <v>409</v>
      </c>
      <c r="C116" s="160" t="s">
        <v>420</v>
      </c>
      <c r="D116" s="2" t="s">
        <v>0</v>
      </c>
      <c r="E116" s="6" t="s">
        <v>184</v>
      </c>
      <c r="F116" s="12">
        <v>3727567</v>
      </c>
      <c r="G116" s="13"/>
      <c r="H116" s="12">
        <v>3727567</v>
      </c>
      <c r="I116" s="14">
        <v>3727567</v>
      </c>
      <c r="J116" s="131">
        <f>I128/H128</f>
        <v>0.22264103517037337</v>
      </c>
      <c r="K116" s="162" t="s">
        <v>430</v>
      </c>
    </row>
    <row r="117" spans="1:11" ht="15.75" customHeight="1">
      <c r="A117" s="141"/>
      <c r="B117" s="161"/>
      <c r="C117" s="161"/>
      <c r="D117" s="142" t="s">
        <v>1</v>
      </c>
      <c r="E117" s="135" t="s">
        <v>182</v>
      </c>
      <c r="F117" s="12">
        <v>1696933</v>
      </c>
      <c r="G117" s="13"/>
      <c r="H117" s="12">
        <v>1696933</v>
      </c>
      <c r="I117" s="14">
        <v>1695133</v>
      </c>
      <c r="J117" s="131"/>
      <c r="K117" s="163"/>
    </row>
    <row r="118" spans="1:11" ht="15.75" customHeight="1">
      <c r="A118" s="141"/>
      <c r="B118" s="2" t="s">
        <v>410</v>
      </c>
      <c r="C118" s="2" t="s">
        <v>421</v>
      </c>
      <c r="D118" s="142"/>
      <c r="E118" s="136"/>
      <c r="F118" s="12">
        <v>14250228</v>
      </c>
      <c r="G118" s="13"/>
      <c r="H118" s="12">
        <v>14250228</v>
      </c>
      <c r="I118" s="14">
        <v>2412014</v>
      </c>
      <c r="J118" s="131"/>
      <c r="K118" s="76" t="s">
        <v>431</v>
      </c>
    </row>
    <row r="119" spans="1:11" ht="15.75" customHeight="1">
      <c r="A119" s="141"/>
      <c r="B119" s="2" t="s">
        <v>411</v>
      </c>
      <c r="C119" s="2" t="s">
        <v>422</v>
      </c>
      <c r="D119" s="142"/>
      <c r="E119" s="136"/>
      <c r="F119" s="12">
        <v>5000000</v>
      </c>
      <c r="G119" s="13"/>
      <c r="H119" s="12">
        <v>5000000</v>
      </c>
      <c r="I119" s="14">
        <v>5000000</v>
      </c>
      <c r="J119" s="131"/>
      <c r="K119" s="76" t="s">
        <v>432</v>
      </c>
    </row>
    <row r="120" spans="1:11" ht="15.75" customHeight="1">
      <c r="A120" s="141"/>
      <c r="B120" s="2" t="s">
        <v>412</v>
      </c>
      <c r="C120" s="2" t="s">
        <v>423</v>
      </c>
      <c r="D120" s="142"/>
      <c r="E120" s="136"/>
      <c r="F120" s="12">
        <v>17279919</v>
      </c>
      <c r="G120" s="13"/>
      <c r="H120" s="12">
        <v>17279919</v>
      </c>
      <c r="I120" s="14">
        <v>4601000</v>
      </c>
      <c r="J120" s="131"/>
      <c r="K120" s="76" t="s">
        <v>433</v>
      </c>
    </row>
    <row r="121" spans="1:11" ht="15.75" customHeight="1">
      <c r="A121" s="141"/>
      <c r="B121" s="2" t="s">
        <v>413</v>
      </c>
      <c r="C121" s="2" t="s">
        <v>424</v>
      </c>
      <c r="D121" s="142"/>
      <c r="E121" s="136"/>
      <c r="F121" s="12">
        <v>6489480</v>
      </c>
      <c r="G121" s="13"/>
      <c r="H121" s="12">
        <v>6489480</v>
      </c>
      <c r="I121" s="14">
        <v>6489480</v>
      </c>
      <c r="J121" s="131"/>
      <c r="K121" s="76" t="s">
        <v>434</v>
      </c>
    </row>
    <row r="122" spans="1:11" ht="15.75" customHeight="1">
      <c r="A122" s="141"/>
      <c r="B122" s="2" t="s">
        <v>414</v>
      </c>
      <c r="C122" s="2" t="s">
        <v>425</v>
      </c>
      <c r="D122" s="142"/>
      <c r="E122" s="136"/>
      <c r="F122" s="12">
        <v>15000000</v>
      </c>
      <c r="G122" s="13"/>
      <c r="H122" s="12">
        <v>15000000</v>
      </c>
      <c r="I122" s="14">
        <v>0</v>
      </c>
      <c r="J122" s="131"/>
      <c r="K122" s="76" t="s">
        <v>435</v>
      </c>
    </row>
    <row r="123" spans="1:11" ht="15.75" customHeight="1">
      <c r="A123" s="141"/>
      <c r="B123" s="2" t="s">
        <v>415</v>
      </c>
      <c r="C123" s="2" t="s">
        <v>426</v>
      </c>
      <c r="D123" s="142"/>
      <c r="E123" s="136"/>
      <c r="F123" s="12">
        <v>5424000</v>
      </c>
      <c r="G123" s="13"/>
      <c r="H123" s="12">
        <v>5424000</v>
      </c>
      <c r="I123" s="14">
        <v>5408000</v>
      </c>
      <c r="J123" s="131"/>
      <c r="K123" s="76" t="s">
        <v>436</v>
      </c>
    </row>
    <row r="124" spans="1:11" ht="15.75" customHeight="1">
      <c r="A124" s="141"/>
      <c r="B124" s="2" t="s">
        <v>416</v>
      </c>
      <c r="C124" s="2" t="s">
        <v>427</v>
      </c>
      <c r="D124" s="142"/>
      <c r="E124" s="136"/>
      <c r="F124" s="12">
        <v>11219277</v>
      </c>
      <c r="G124" s="13"/>
      <c r="H124" s="12">
        <v>11219277</v>
      </c>
      <c r="I124" s="14">
        <v>1960000</v>
      </c>
      <c r="J124" s="131"/>
      <c r="K124" s="76" t="s">
        <v>437</v>
      </c>
    </row>
    <row r="125" spans="1:11" ht="15.75" customHeight="1">
      <c r="A125" s="141"/>
      <c r="B125" s="2" t="s">
        <v>417</v>
      </c>
      <c r="C125" s="2" t="s">
        <v>428</v>
      </c>
      <c r="D125" s="142"/>
      <c r="E125" s="136"/>
      <c r="F125" s="12">
        <v>217740</v>
      </c>
      <c r="G125" s="13"/>
      <c r="H125" s="12">
        <v>217740</v>
      </c>
      <c r="I125" s="14">
        <v>195000</v>
      </c>
      <c r="J125" s="131"/>
      <c r="K125" s="76" t="s">
        <v>438</v>
      </c>
    </row>
    <row r="126" spans="1:11" ht="15.75" customHeight="1">
      <c r="A126" s="141"/>
      <c r="B126" s="2" t="s">
        <v>418</v>
      </c>
      <c r="C126" s="2" t="s">
        <v>429</v>
      </c>
      <c r="D126" s="142"/>
      <c r="E126" s="136"/>
      <c r="F126" s="12">
        <v>124520516</v>
      </c>
      <c r="G126" s="13"/>
      <c r="H126" s="12">
        <v>124520516</v>
      </c>
      <c r="I126" s="14">
        <v>15890116</v>
      </c>
      <c r="J126" s="131"/>
      <c r="K126" s="76" t="s">
        <v>439</v>
      </c>
    </row>
    <row r="127" spans="1:11" ht="15.75" customHeight="1">
      <c r="A127" s="141"/>
      <c r="B127" s="2" t="s">
        <v>419</v>
      </c>
      <c r="C127" s="2" t="s">
        <v>428</v>
      </c>
      <c r="D127" s="142"/>
      <c r="E127" s="137"/>
      <c r="F127" s="12">
        <v>8335000</v>
      </c>
      <c r="G127" s="13"/>
      <c r="H127" s="12">
        <v>8335000</v>
      </c>
      <c r="I127" s="14">
        <v>80000</v>
      </c>
      <c r="J127" s="131"/>
      <c r="K127" s="76" t="s">
        <v>440</v>
      </c>
    </row>
    <row r="128" spans="1:11" ht="15">
      <c r="A128" s="141"/>
      <c r="B128" s="140" t="s">
        <v>183</v>
      </c>
      <c r="C128" s="140"/>
      <c r="D128" s="140"/>
      <c r="E128" s="140"/>
      <c r="F128" s="17">
        <f>SUM(F116:F127)</f>
        <v>213160660</v>
      </c>
      <c r="G128" s="17"/>
      <c r="H128" s="17">
        <f>SUM(H116:H127)</f>
        <v>213160660</v>
      </c>
      <c r="I128" s="17">
        <f>SUM(I116:I127)</f>
        <v>47458310</v>
      </c>
      <c r="J128" s="131"/>
      <c r="K128" s="20"/>
    </row>
    <row r="129" spans="1:11" ht="15" customHeight="1">
      <c r="A129" s="141" t="s">
        <v>110</v>
      </c>
      <c r="B129" s="2" t="s">
        <v>51</v>
      </c>
      <c r="C129" s="2" t="s">
        <v>52</v>
      </c>
      <c r="D129" s="132" t="s">
        <v>1</v>
      </c>
      <c r="E129" s="135" t="s">
        <v>182</v>
      </c>
      <c r="F129" s="12">
        <v>45831819</v>
      </c>
      <c r="G129" s="14"/>
      <c r="H129" s="12">
        <v>45831819</v>
      </c>
      <c r="I129" s="14">
        <v>12213600</v>
      </c>
      <c r="J129" s="131">
        <f>I134/H134</f>
        <v>0.266487350196596</v>
      </c>
      <c r="K129" s="82" t="s">
        <v>654</v>
      </c>
    </row>
    <row r="130" spans="1:11" ht="15" customHeight="1">
      <c r="A130" s="141"/>
      <c r="B130" s="2" t="s">
        <v>53</v>
      </c>
      <c r="C130" s="2" t="s">
        <v>50</v>
      </c>
      <c r="D130" s="133"/>
      <c r="E130" s="136"/>
      <c r="F130" s="12">
        <v>19818849</v>
      </c>
      <c r="G130" s="14"/>
      <c r="H130" s="12">
        <v>19818849</v>
      </c>
      <c r="I130" s="14">
        <v>0</v>
      </c>
      <c r="J130" s="131"/>
      <c r="K130" s="82" t="s">
        <v>655</v>
      </c>
    </row>
    <row r="131" spans="1:11" ht="15" customHeight="1">
      <c r="A131" s="141"/>
      <c r="B131" s="2" t="s">
        <v>54</v>
      </c>
      <c r="C131" s="2" t="s">
        <v>55</v>
      </c>
      <c r="D131" s="133"/>
      <c r="E131" s="136"/>
      <c r="F131" s="12">
        <v>4325300</v>
      </c>
      <c r="G131" s="14"/>
      <c r="H131" s="12">
        <v>4325300</v>
      </c>
      <c r="I131" s="14">
        <v>0</v>
      </c>
      <c r="J131" s="131"/>
      <c r="K131" s="82" t="s">
        <v>656</v>
      </c>
    </row>
    <row r="132" spans="1:11" ht="15" customHeight="1">
      <c r="A132" s="141"/>
      <c r="B132" s="2" t="s">
        <v>651</v>
      </c>
      <c r="C132" s="2" t="s">
        <v>653</v>
      </c>
      <c r="D132" s="133"/>
      <c r="E132" s="136"/>
      <c r="F132" s="12">
        <v>6000000</v>
      </c>
      <c r="G132" s="14"/>
      <c r="H132" s="12">
        <v>6000000</v>
      </c>
      <c r="I132" s="14">
        <v>0</v>
      </c>
      <c r="J132" s="131"/>
      <c r="K132" s="82" t="s">
        <v>657</v>
      </c>
    </row>
    <row r="133" spans="1:11" ht="15" customHeight="1">
      <c r="A133" s="141"/>
      <c r="B133" s="2" t="s">
        <v>652</v>
      </c>
      <c r="C133" s="2" t="s">
        <v>404</v>
      </c>
      <c r="D133" s="134"/>
      <c r="E133" s="137"/>
      <c r="F133" s="12">
        <v>52385182</v>
      </c>
      <c r="G133" s="14"/>
      <c r="H133" s="12">
        <v>52385182</v>
      </c>
      <c r="I133" s="14">
        <v>0</v>
      </c>
      <c r="J133" s="131"/>
      <c r="K133" s="82" t="s">
        <v>658</v>
      </c>
    </row>
    <row r="134" spans="1:11" ht="15">
      <c r="A134" s="141"/>
      <c r="B134" s="140" t="s">
        <v>183</v>
      </c>
      <c r="C134" s="140"/>
      <c r="D134" s="140"/>
      <c r="E134" s="140"/>
      <c r="F134" s="17">
        <f>SUM(F129:F129)</f>
        <v>45831819</v>
      </c>
      <c r="G134" s="17"/>
      <c r="H134" s="17">
        <f>SUM(H129:H129)</f>
        <v>45831819</v>
      </c>
      <c r="I134" s="17">
        <f>SUM(I129:I129)</f>
        <v>12213600</v>
      </c>
      <c r="J134" s="131"/>
      <c r="K134" s="20"/>
    </row>
    <row r="135" spans="1:11" ht="14.25" customHeight="1">
      <c r="A135" s="141" t="s">
        <v>111</v>
      </c>
      <c r="B135" s="2" t="s">
        <v>149</v>
      </c>
      <c r="C135" s="2" t="s">
        <v>56</v>
      </c>
      <c r="D135" s="169" t="s">
        <v>1</v>
      </c>
      <c r="E135" s="143" t="s">
        <v>182</v>
      </c>
      <c r="F135" s="12">
        <v>20099510.48</v>
      </c>
      <c r="G135" s="11"/>
      <c r="H135" s="12">
        <v>20099510.48</v>
      </c>
      <c r="I135" s="13">
        <v>16903803</v>
      </c>
      <c r="J135" s="131">
        <f>I137/H137</f>
        <v>0.8328671246321876</v>
      </c>
      <c r="K135" s="21" t="s">
        <v>272</v>
      </c>
    </row>
    <row r="136" spans="1:11" ht="15" customHeight="1">
      <c r="A136" s="141"/>
      <c r="B136" s="2" t="s">
        <v>168</v>
      </c>
      <c r="C136" s="2" t="s">
        <v>57</v>
      </c>
      <c r="D136" s="169"/>
      <c r="E136" s="143"/>
      <c r="F136" s="12">
        <v>10189285</v>
      </c>
      <c r="G136" s="11"/>
      <c r="H136" s="12">
        <v>10189285</v>
      </c>
      <c r="I136" s="13">
        <v>8322739</v>
      </c>
      <c r="J136" s="131"/>
      <c r="K136" s="21" t="s">
        <v>167</v>
      </c>
    </row>
    <row r="137" spans="1:11" ht="16.5" customHeight="1">
      <c r="A137" s="141"/>
      <c r="B137" s="140" t="s">
        <v>183</v>
      </c>
      <c r="C137" s="140"/>
      <c r="D137" s="140"/>
      <c r="E137" s="140"/>
      <c r="F137" s="17">
        <f>SUM(F135:F136)</f>
        <v>30288795.48</v>
      </c>
      <c r="G137" s="17"/>
      <c r="H137" s="17">
        <f>SUM(H135:H136)</f>
        <v>30288795.48</v>
      </c>
      <c r="I137" s="17">
        <f>SUM(I135:I136)</f>
        <v>25226542</v>
      </c>
      <c r="J137" s="131"/>
      <c r="K137" s="20"/>
    </row>
    <row r="138" spans="1:11" ht="16.5" customHeight="1">
      <c r="A138" s="174" t="s">
        <v>122</v>
      </c>
      <c r="B138" s="2" t="s">
        <v>446</v>
      </c>
      <c r="C138" s="2" t="s">
        <v>450</v>
      </c>
      <c r="D138" s="142" t="s">
        <v>1</v>
      </c>
      <c r="E138" s="177" t="s">
        <v>182</v>
      </c>
      <c r="F138" s="12">
        <v>59994</v>
      </c>
      <c r="G138" s="85"/>
      <c r="H138" s="12">
        <v>59994</v>
      </c>
      <c r="I138" s="13">
        <v>59994</v>
      </c>
      <c r="J138" s="180">
        <f>I142/H142</f>
        <v>1</v>
      </c>
      <c r="K138" s="21" t="s">
        <v>454</v>
      </c>
    </row>
    <row r="139" spans="1:11" ht="16.5" customHeight="1">
      <c r="A139" s="175"/>
      <c r="B139" s="2" t="s">
        <v>447</v>
      </c>
      <c r="C139" s="2" t="s">
        <v>451</v>
      </c>
      <c r="D139" s="142"/>
      <c r="E139" s="178"/>
      <c r="F139" s="12">
        <v>440954</v>
      </c>
      <c r="G139" s="85"/>
      <c r="H139" s="12">
        <v>440954</v>
      </c>
      <c r="I139" s="13">
        <v>440954</v>
      </c>
      <c r="J139" s="181"/>
      <c r="K139" s="21" t="s">
        <v>455</v>
      </c>
    </row>
    <row r="140" spans="1:11" ht="16.5" customHeight="1">
      <c r="A140" s="175"/>
      <c r="B140" s="2" t="s">
        <v>448</v>
      </c>
      <c r="C140" s="2" t="s">
        <v>452</v>
      </c>
      <c r="D140" s="142"/>
      <c r="E140" s="179"/>
      <c r="F140" s="12">
        <v>4350400</v>
      </c>
      <c r="G140" s="85"/>
      <c r="H140" s="12">
        <v>4350400</v>
      </c>
      <c r="I140" s="13">
        <v>4350400</v>
      </c>
      <c r="J140" s="181"/>
      <c r="K140" s="21" t="s">
        <v>456</v>
      </c>
    </row>
    <row r="141" spans="1:11" ht="16.5" customHeight="1">
      <c r="A141" s="175"/>
      <c r="B141" s="2" t="s">
        <v>449</v>
      </c>
      <c r="C141" s="2" t="s">
        <v>453</v>
      </c>
      <c r="D141" s="2" t="s">
        <v>0</v>
      </c>
      <c r="E141" s="86" t="s">
        <v>184</v>
      </c>
      <c r="F141" s="12">
        <v>2599200</v>
      </c>
      <c r="G141" s="85"/>
      <c r="H141" s="12">
        <v>2599200</v>
      </c>
      <c r="I141" s="13">
        <v>2599200</v>
      </c>
      <c r="J141" s="181"/>
      <c r="K141" s="21" t="s">
        <v>457</v>
      </c>
    </row>
    <row r="142" spans="1:11" ht="16.5" customHeight="1">
      <c r="A142" s="176"/>
      <c r="B142" s="140" t="s">
        <v>183</v>
      </c>
      <c r="C142" s="140"/>
      <c r="D142" s="140"/>
      <c r="E142" s="140"/>
      <c r="F142" s="17">
        <f>SUM(F138:F141)</f>
        <v>7450548</v>
      </c>
      <c r="G142" s="17"/>
      <c r="H142" s="17">
        <f>SUM(H138:H141)</f>
        <v>7450548</v>
      </c>
      <c r="I142" s="17">
        <f>SUM(I138:I141)</f>
        <v>7450548</v>
      </c>
      <c r="J142" s="182"/>
      <c r="K142" s="20"/>
    </row>
    <row r="143" spans="1:11" ht="15">
      <c r="A143" s="141" t="s">
        <v>213</v>
      </c>
      <c r="B143" s="139" t="s">
        <v>458</v>
      </c>
      <c r="C143" s="139" t="s">
        <v>459</v>
      </c>
      <c r="D143" s="2" t="s">
        <v>0</v>
      </c>
      <c r="E143" s="27" t="s">
        <v>184</v>
      </c>
      <c r="F143" s="12">
        <v>9624300</v>
      </c>
      <c r="G143" s="28"/>
      <c r="H143" s="12">
        <v>9624300</v>
      </c>
      <c r="I143" s="13">
        <v>0</v>
      </c>
      <c r="J143" s="131">
        <f>I145/H145</f>
        <v>0</v>
      </c>
      <c r="K143" s="183" t="s">
        <v>460</v>
      </c>
    </row>
    <row r="144" spans="1:11" ht="15">
      <c r="A144" s="141"/>
      <c r="B144" s="139"/>
      <c r="C144" s="139"/>
      <c r="D144" s="2" t="s">
        <v>1</v>
      </c>
      <c r="E144" s="27" t="s">
        <v>182</v>
      </c>
      <c r="F144" s="12">
        <v>50000000</v>
      </c>
      <c r="G144" s="28"/>
      <c r="H144" s="12">
        <v>50000000</v>
      </c>
      <c r="I144" s="13">
        <v>0</v>
      </c>
      <c r="J144" s="131"/>
      <c r="K144" s="183"/>
    </row>
    <row r="145" spans="1:11" ht="15">
      <c r="A145" s="141"/>
      <c r="B145" s="140" t="s">
        <v>183</v>
      </c>
      <c r="C145" s="140"/>
      <c r="D145" s="140"/>
      <c r="E145" s="140"/>
      <c r="F145" s="17">
        <f>SUM(F143:F144)</f>
        <v>59624300</v>
      </c>
      <c r="G145" s="17"/>
      <c r="H145" s="17">
        <f>SUM(H143:H144)</f>
        <v>59624300</v>
      </c>
      <c r="I145" s="17">
        <f>SUM(I143:I144)</f>
        <v>0</v>
      </c>
      <c r="J145" s="131"/>
      <c r="K145" s="20"/>
    </row>
    <row r="146" spans="1:11" ht="16.5" customHeight="1">
      <c r="A146" s="141" t="s">
        <v>113</v>
      </c>
      <c r="B146" s="2" t="s">
        <v>58</v>
      </c>
      <c r="C146" s="2" t="s">
        <v>36</v>
      </c>
      <c r="D146" s="2" t="s">
        <v>1</v>
      </c>
      <c r="E146" s="77" t="s">
        <v>182</v>
      </c>
      <c r="F146" s="84">
        <v>57845681.83</v>
      </c>
      <c r="G146" s="13"/>
      <c r="H146" s="84">
        <v>57845681.83</v>
      </c>
      <c r="I146" s="13">
        <v>34929382</v>
      </c>
      <c r="J146" s="131">
        <f>I147/H147</f>
        <v>0.6038373288200206</v>
      </c>
      <c r="K146" s="21" t="s">
        <v>461</v>
      </c>
    </row>
    <row r="147" spans="1:11" ht="15">
      <c r="A147" s="141"/>
      <c r="B147" s="140" t="s">
        <v>183</v>
      </c>
      <c r="C147" s="140"/>
      <c r="D147" s="140"/>
      <c r="E147" s="140"/>
      <c r="F147" s="17">
        <f>SUM(F146)</f>
        <v>57845681.83</v>
      </c>
      <c r="G147" s="17"/>
      <c r="H147" s="17">
        <f>SUM(H146)</f>
        <v>57845681.83</v>
      </c>
      <c r="I147" s="17">
        <f>SUM(I146)</f>
        <v>34929382</v>
      </c>
      <c r="J147" s="131"/>
      <c r="K147" s="20"/>
    </row>
    <row r="148" spans="1:11" ht="15" customHeight="1">
      <c r="A148" s="141" t="s">
        <v>114</v>
      </c>
      <c r="B148" s="2" t="s">
        <v>59</v>
      </c>
      <c r="C148" s="2" t="s">
        <v>273</v>
      </c>
      <c r="D148" s="7" t="s">
        <v>1</v>
      </c>
      <c r="E148" s="6" t="s">
        <v>182</v>
      </c>
      <c r="F148" s="12">
        <v>34077864</v>
      </c>
      <c r="G148" s="13"/>
      <c r="H148" s="12">
        <v>34077864</v>
      </c>
      <c r="I148" s="13">
        <v>0</v>
      </c>
      <c r="J148" s="131">
        <f>I155/H155</f>
        <v>0.10498911293031206</v>
      </c>
      <c r="K148" s="21" t="s">
        <v>274</v>
      </c>
    </row>
    <row r="149" spans="1:11" ht="15">
      <c r="A149" s="141"/>
      <c r="B149" s="139" t="s">
        <v>153</v>
      </c>
      <c r="C149" s="139" t="s">
        <v>60</v>
      </c>
      <c r="D149" s="25" t="s">
        <v>0</v>
      </c>
      <c r="E149" s="6" t="s">
        <v>184</v>
      </c>
      <c r="F149" s="12">
        <v>48336799</v>
      </c>
      <c r="G149" s="13"/>
      <c r="H149" s="12">
        <v>48336799</v>
      </c>
      <c r="I149" s="13">
        <v>0</v>
      </c>
      <c r="J149" s="131"/>
      <c r="K149" s="187" t="s">
        <v>275</v>
      </c>
    </row>
    <row r="150" spans="1:11" ht="15">
      <c r="A150" s="141"/>
      <c r="B150" s="139"/>
      <c r="C150" s="139"/>
      <c r="D150" s="147" t="s">
        <v>1</v>
      </c>
      <c r="E150" s="135" t="s">
        <v>182</v>
      </c>
      <c r="F150" s="12">
        <v>470044150</v>
      </c>
      <c r="G150" s="13"/>
      <c r="H150" s="12">
        <v>470044150</v>
      </c>
      <c r="I150" s="13">
        <v>45210954</v>
      </c>
      <c r="J150" s="131"/>
      <c r="K150" s="187"/>
    </row>
    <row r="151" spans="1:11" ht="15" customHeight="1">
      <c r="A151" s="141"/>
      <c r="B151" s="2" t="s">
        <v>154</v>
      </c>
      <c r="C151" s="2" t="s">
        <v>116</v>
      </c>
      <c r="D151" s="159"/>
      <c r="E151" s="136"/>
      <c r="F151" s="12">
        <v>64075728</v>
      </c>
      <c r="G151" s="13"/>
      <c r="H151" s="12">
        <v>64075728</v>
      </c>
      <c r="I151" s="13">
        <v>10339668</v>
      </c>
      <c r="J151" s="131"/>
      <c r="K151" s="21" t="s">
        <v>276</v>
      </c>
    </row>
    <row r="152" spans="1:11" ht="13.5" customHeight="1">
      <c r="A152" s="141"/>
      <c r="B152" s="2" t="s">
        <v>169</v>
      </c>
      <c r="C152" s="2" t="s">
        <v>170</v>
      </c>
      <c r="D152" s="159"/>
      <c r="E152" s="136"/>
      <c r="F152" s="12">
        <v>42504600</v>
      </c>
      <c r="G152" s="13"/>
      <c r="H152" s="12">
        <v>42504600</v>
      </c>
      <c r="I152" s="13">
        <v>18856500</v>
      </c>
      <c r="J152" s="131"/>
      <c r="K152" s="21" t="s">
        <v>277</v>
      </c>
    </row>
    <row r="153" spans="1:11" ht="14.25" customHeight="1">
      <c r="A153" s="141"/>
      <c r="B153" s="2" t="s">
        <v>171</v>
      </c>
      <c r="C153" s="2" t="s">
        <v>117</v>
      </c>
      <c r="D153" s="159"/>
      <c r="E153" s="136"/>
      <c r="F153" s="12">
        <v>19937600</v>
      </c>
      <c r="G153" s="13"/>
      <c r="H153" s="12">
        <v>19937600</v>
      </c>
      <c r="I153" s="13">
        <v>0</v>
      </c>
      <c r="J153" s="131"/>
      <c r="K153" s="21" t="s">
        <v>278</v>
      </c>
    </row>
    <row r="154" spans="1:11" ht="15" customHeight="1">
      <c r="A154" s="141"/>
      <c r="B154" s="2" t="s">
        <v>172</v>
      </c>
      <c r="C154" s="2" t="s">
        <v>115</v>
      </c>
      <c r="D154" s="148"/>
      <c r="E154" s="137"/>
      <c r="F154" s="12">
        <v>29736000</v>
      </c>
      <c r="G154" s="13"/>
      <c r="H154" s="12">
        <v>29736000</v>
      </c>
      <c r="I154" s="13">
        <v>0</v>
      </c>
      <c r="J154" s="131"/>
      <c r="K154" s="21" t="s">
        <v>279</v>
      </c>
    </row>
    <row r="155" spans="1:11" ht="15">
      <c r="A155" s="141"/>
      <c r="B155" s="140" t="s">
        <v>183</v>
      </c>
      <c r="C155" s="140"/>
      <c r="D155" s="140"/>
      <c r="E155" s="140"/>
      <c r="F155" s="17">
        <f>SUM(F148:F154)</f>
        <v>708712741</v>
      </c>
      <c r="G155" s="17"/>
      <c r="H155" s="17">
        <f>SUM(H148:H154)</f>
        <v>708712741</v>
      </c>
      <c r="I155" s="17">
        <f>SUM(I148:I154)</f>
        <v>74407122</v>
      </c>
      <c r="J155" s="131"/>
      <c r="K155" s="20"/>
    </row>
    <row r="156" spans="1:11" ht="15" customHeight="1">
      <c r="A156" s="141" t="s">
        <v>118</v>
      </c>
      <c r="B156" s="2" t="s">
        <v>462</v>
      </c>
      <c r="C156" s="2" t="s">
        <v>471</v>
      </c>
      <c r="D156" s="171" t="s">
        <v>1</v>
      </c>
      <c r="E156" s="135" t="s">
        <v>182</v>
      </c>
      <c r="F156" s="12">
        <v>36469350</v>
      </c>
      <c r="G156" s="13"/>
      <c r="H156" s="12">
        <v>36469350</v>
      </c>
      <c r="I156" s="13">
        <v>0</v>
      </c>
      <c r="J156" s="131">
        <f>I165/H165</f>
        <v>0</v>
      </c>
      <c r="K156" s="21" t="s">
        <v>479</v>
      </c>
    </row>
    <row r="157" spans="1:11" ht="15" customHeight="1">
      <c r="A157" s="141"/>
      <c r="B157" s="2" t="s">
        <v>463</v>
      </c>
      <c r="C157" s="2" t="s">
        <v>471</v>
      </c>
      <c r="D157" s="172"/>
      <c r="E157" s="136"/>
      <c r="F157" s="12">
        <v>5423600</v>
      </c>
      <c r="G157" s="13"/>
      <c r="H157" s="12">
        <v>5423600</v>
      </c>
      <c r="I157" s="13">
        <v>0</v>
      </c>
      <c r="J157" s="131"/>
      <c r="K157" s="21" t="s">
        <v>480</v>
      </c>
    </row>
    <row r="158" spans="1:11" ht="15" customHeight="1">
      <c r="A158" s="141"/>
      <c r="B158" s="2" t="s">
        <v>464</v>
      </c>
      <c r="C158" s="2" t="s">
        <v>472</v>
      </c>
      <c r="D158" s="172"/>
      <c r="E158" s="136"/>
      <c r="F158" s="12">
        <v>34316865</v>
      </c>
      <c r="G158" s="13"/>
      <c r="H158" s="12">
        <v>34316865</v>
      </c>
      <c r="I158" s="13">
        <v>0</v>
      </c>
      <c r="J158" s="131"/>
      <c r="K158" s="21" t="s">
        <v>481</v>
      </c>
    </row>
    <row r="159" spans="1:11" ht="15" customHeight="1">
      <c r="A159" s="141"/>
      <c r="B159" s="2" t="s">
        <v>465</v>
      </c>
      <c r="C159" s="2" t="s">
        <v>473</v>
      </c>
      <c r="D159" s="172"/>
      <c r="E159" s="136"/>
      <c r="F159" s="12">
        <v>12895100</v>
      </c>
      <c r="G159" s="13"/>
      <c r="H159" s="12">
        <v>12895100</v>
      </c>
      <c r="I159" s="13">
        <v>0</v>
      </c>
      <c r="J159" s="131"/>
      <c r="K159" s="21" t="s">
        <v>482</v>
      </c>
    </row>
    <row r="160" spans="1:11" ht="15" customHeight="1">
      <c r="A160" s="141"/>
      <c r="B160" s="2" t="s">
        <v>466</v>
      </c>
      <c r="C160" s="2" t="s">
        <v>474</v>
      </c>
      <c r="D160" s="172"/>
      <c r="E160" s="136"/>
      <c r="F160" s="12">
        <v>11307360</v>
      </c>
      <c r="G160" s="13"/>
      <c r="H160" s="12">
        <v>11307360</v>
      </c>
      <c r="I160" s="13">
        <v>0</v>
      </c>
      <c r="J160" s="131"/>
      <c r="K160" s="21" t="s">
        <v>483</v>
      </c>
    </row>
    <row r="161" spans="1:11" ht="15" customHeight="1">
      <c r="A161" s="141"/>
      <c r="B161" s="2" t="s">
        <v>467</v>
      </c>
      <c r="C161" s="2" t="s">
        <v>475</v>
      </c>
      <c r="D161" s="172"/>
      <c r="E161" s="136"/>
      <c r="F161" s="12">
        <v>60000000</v>
      </c>
      <c r="G161" s="13"/>
      <c r="H161" s="12">
        <v>60000000</v>
      </c>
      <c r="I161" s="13">
        <v>0</v>
      </c>
      <c r="J161" s="131"/>
      <c r="K161" s="21" t="s">
        <v>484</v>
      </c>
    </row>
    <row r="162" spans="1:11" ht="15" customHeight="1">
      <c r="A162" s="141"/>
      <c r="B162" s="2" t="s">
        <v>468</v>
      </c>
      <c r="C162" s="2" t="s">
        <v>476</v>
      </c>
      <c r="D162" s="172"/>
      <c r="E162" s="136"/>
      <c r="F162" s="12">
        <v>15000000</v>
      </c>
      <c r="G162" s="13"/>
      <c r="H162" s="12">
        <v>15000000</v>
      </c>
      <c r="I162" s="13">
        <v>0</v>
      </c>
      <c r="J162" s="131"/>
      <c r="K162" s="21" t="s">
        <v>485</v>
      </c>
    </row>
    <row r="163" spans="1:11" ht="15" customHeight="1">
      <c r="A163" s="141"/>
      <c r="B163" s="2" t="s">
        <v>469</v>
      </c>
      <c r="C163" s="2" t="s">
        <v>477</v>
      </c>
      <c r="D163" s="172"/>
      <c r="E163" s="136"/>
      <c r="F163" s="12">
        <v>20000000</v>
      </c>
      <c r="G163" s="13"/>
      <c r="H163" s="12">
        <v>20000000</v>
      </c>
      <c r="I163" s="13">
        <v>0</v>
      </c>
      <c r="J163" s="131"/>
      <c r="K163" s="21" t="s">
        <v>486</v>
      </c>
    </row>
    <row r="164" spans="1:11" ht="15" customHeight="1">
      <c r="A164" s="141"/>
      <c r="B164" s="2" t="s">
        <v>470</v>
      </c>
      <c r="C164" s="2" t="s">
        <v>478</v>
      </c>
      <c r="D164" s="173"/>
      <c r="E164" s="137"/>
      <c r="F164" s="12">
        <v>20000000</v>
      </c>
      <c r="G164" s="13"/>
      <c r="H164" s="12">
        <v>20000000</v>
      </c>
      <c r="I164" s="13">
        <v>0</v>
      </c>
      <c r="J164" s="131"/>
      <c r="K164" s="21" t="s">
        <v>487</v>
      </c>
    </row>
    <row r="165" spans="1:11" ht="15">
      <c r="A165" s="141"/>
      <c r="B165" s="140" t="s">
        <v>183</v>
      </c>
      <c r="C165" s="140"/>
      <c r="D165" s="140"/>
      <c r="E165" s="140"/>
      <c r="F165" s="17">
        <f>SUM(F156:F164)</f>
        <v>215412275</v>
      </c>
      <c r="G165" s="17"/>
      <c r="H165" s="17">
        <f>SUM(H156:H164)</f>
        <v>215412275</v>
      </c>
      <c r="I165" s="17">
        <f>SUM(I156:I164)</f>
        <v>0</v>
      </c>
      <c r="J165" s="131"/>
      <c r="K165" s="20"/>
    </row>
    <row r="166" spans="1:11" ht="14.25" customHeight="1">
      <c r="A166" s="141" t="s">
        <v>119</v>
      </c>
      <c r="B166" s="2" t="s">
        <v>62</v>
      </c>
      <c r="C166" s="2" t="s">
        <v>217</v>
      </c>
      <c r="D166" s="25" t="s">
        <v>1</v>
      </c>
      <c r="E166" s="6" t="s">
        <v>182</v>
      </c>
      <c r="F166" s="12">
        <v>33658577</v>
      </c>
      <c r="G166" s="13"/>
      <c r="H166" s="12">
        <v>33658577</v>
      </c>
      <c r="I166" s="13">
        <v>10048430</v>
      </c>
      <c r="J166" s="131">
        <f>I169/H169</f>
        <v>0.2435822936180246</v>
      </c>
      <c r="K166" s="21" t="s">
        <v>280</v>
      </c>
    </row>
    <row r="167" spans="1:11" ht="15.75" customHeight="1">
      <c r="A167" s="141"/>
      <c r="B167" s="160" t="s">
        <v>173</v>
      </c>
      <c r="C167" s="160" t="s">
        <v>61</v>
      </c>
      <c r="D167" s="2" t="s">
        <v>0</v>
      </c>
      <c r="E167" s="6" t="s">
        <v>184</v>
      </c>
      <c r="F167" s="12">
        <v>4565019</v>
      </c>
      <c r="G167" s="13"/>
      <c r="H167" s="12">
        <v>4565019</v>
      </c>
      <c r="I167" s="13">
        <v>0</v>
      </c>
      <c r="J167" s="131"/>
      <c r="K167" s="162" t="s">
        <v>281</v>
      </c>
    </row>
    <row r="168" spans="1:11" ht="14.25" customHeight="1">
      <c r="A168" s="141"/>
      <c r="B168" s="161"/>
      <c r="C168" s="161"/>
      <c r="D168" s="2" t="s">
        <v>1</v>
      </c>
      <c r="E168" s="6" t="s">
        <v>182</v>
      </c>
      <c r="F168" s="12">
        <v>181620639</v>
      </c>
      <c r="G168" s="13"/>
      <c r="H168" s="12">
        <v>181620639</v>
      </c>
      <c r="I168" s="13">
        <v>43501733</v>
      </c>
      <c r="J168" s="131"/>
      <c r="K168" s="163"/>
    </row>
    <row r="169" spans="1:11" ht="15">
      <c r="A169" s="141"/>
      <c r="B169" s="140" t="s">
        <v>183</v>
      </c>
      <c r="C169" s="140"/>
      <c r="D169" s="140"/>
      <c r="E169" s="140"/>
      <c r="F169" s="17">
        <f>SUM(F166:F168)</f>
        <v>219844235</v>
      </c>
      <c r="G169" s="17"/>
      <c r="H169" s="17">
        <f>SUM(H166:H168)</f>
        <v>219844235</v>
      </c>
      <c r="I169" s="17">
        <f>SUM(I166:I168)</f>
        <v>53550163</v>
      </c>
      <c r="J169" s="131"/>
      <c r="K169" s="20"/>
    </row>
    <row r="170" spans="1:11" ht="16.5" customHeight="1">
      <c r="A170" s="141" t="s">
        <v>120</v>
      </c>
      <c r="B170" s="2" t="s">
        <v>73</v>
      </c>
      <c r="C170" s="2" t="s">
        <v>65</v>
      </c>
      <c r="D170" s="171" t="s">
        <v>1</v>
      </c>
      <c r="E170" s="135" t="s">
        <v>182</v>
      </c>
      <c r="F170" s="12">
        <v>10820331</v>
      </c>
      <c r="G170" s="13"/>
      <c r="H170" s="12">
        <v>10820331</v>
      </c>
      <c r="I170" s="13">
        <v>2648333</v>
      </c>
      <c r="J170" s="131">
        <f>I174/H174</f>
        <v>0.9315477988527039</v>
      </c>
      <c r="K170" s="21" t="s">
        <v>488</v>
      </c>
    </row>
    <row r="171" spans="1:11" ht="16.5" customHeight="1">
      <c r="A171" s="141"/>
      <c r="B171" s="2" t="s">
        <v>78</v>
      </c>
      <c r="C171" s="2" t="s">
        <v>69</v>
      </c>
      <c r="D171" s="172"/>
      <c r="E171" s="136"/>
      <c r="F171" s="12">
        <v>259069</v>
      </c>
      <c r="G171" s="13"/>
      <c r="H171" s="12">
        <v>259069</v>
      </c>
      <c r="I171" s="13">
        <v>164185</v>
      </c>
      <c r="J171" s="131"/>
      <c r="K171" s="21" t="s">
        <v>489</v>
      </c>
    </row>
    <row r="172" spans="1:11" ht="16.5" customHeight="1">
      <c r="A172" s="141"/>
      <c r="B172" s="2" t="s">
        <v>148</v>
      </c>
      <c r="C172" s="2" t="s">
        <v>68</v>
      </c>
      <c r="D172" s="172"/>
      <c r="E172" s="136"/>
      <c r="F172" s="12">
        <v>4205649</v>
      </c>
      <c r="G172" s="13"/>
      <c r="H172" s="12">
        <v>4205649</v>
      </c>
      <c r="I172" s="13">
        <v>0</v>
      </c>
      <c r="J172" s="131"/>
      <c r="K172" s="21" t="s">
        <v>490</v>
      </c>
    </row>
    <row r="173" spans="1:11" ht="16.5" customHeight="1">
      <c r="A173" s="141"/>
      <c r="B173" s="2" t="s">
        <v>70</v>
      </c>
      <c r="C173" s="2" t="s">
        <v>69</v>
      </c>
      <c r="D173" s="173"/>
      <c r="E173" s="137"/>
      <c r="F173" s="12">
        <v>166922839</v>
      </c>
      <c r="G173" s="13"/>
      <c r="H173" s="12">
        <v>166922839</v>
      </c>
      <c r="I173" s="13">
        <v>166922839</v>
      </c>
      <c r="J173" s="131"/>
      <c r="K173" s="21" t="s">
        <v>491</v>
      </c>
    </row>
    <row r="174" spans="1:11" ht="15">
      <c r="A174" s="141"/>
      <c r="B174" s="140" t="s">
        <v>183</v>
      </c>
      <c r="C174" s="140"/>
      <c r="D174" s="140"/>
      <c r="E174" s="140"/>
      <c r="F174" s="17">
        <f>SUM(F170:F173)</f>
        <v>182207888</v>
      </c>
      <c r="G174" s="17"/>
      <c r="H174" s="17">
        <f>SUM(H170:H173)</f>
        <v>182207888</v>
      </c>
      <c r="I174" s="17">
        <f>SUM(I170:I173)</f>
        <v>169735357</v>
      </c>
      <c r="J174" s="131"/>
      <c r="K174" s="20"/>
    </row>
    <row r="175" spans="1:11" ht="17.25" customHeight="1">
      <c r="A175" s="141" t="s">
        <v>229</v>
      </c>
      <c r="B175" s="2" t="s">
        <v>492</v>
      </c>
      <c r="C175" s="2" t="s">
        <v>494</v>
      </c>
      <c r="D175" s="171" t="s">
        <v>1</v>
      </c>
      <c r="E175" s="135" t="s">
        <v>182</v>
      </c>
      <c r="F175" s="12">
        <v>13664404</v>
      </c>
      <c r="G175" s="11"/>
      <c r="H175" s="12">
        <v>13664404</v>
      </c>
      <c r="I175" s="13">
        <v>0</v>
      </c>
      <c r="J175" s="131">
        <f>I177/H177</f>
        <v>0</v>
      </c>
      <c r="K175" s="21" t="s">
        <v>496</v>
      </c>
    </row>
    <row r="176" spans="1:11" ht="17.25" customHeight="1">
      <c r="A176" s="141"/>
      <c r="B176" s="2" t="s">
        <v>493</v>
      </c>
      <c r="C176" s="2" t="s">
        <v>495</v>
      </c>
      <c r="D176" s="173"/>
      <c r="E176" s="137"/>
      <c r="F176" s="12">
        <v>8063630</v>
      </c>
      <c r="G176" s="11"/>
      <c r="H176" s="12">
        <v>8063630</v>
      </c>
      <c r="I176" s="13">
        <v>0</v>
      </c>
      <c r="J176" s="131"/>
      <c r="K176" s="21" t="s">
        <v>497</v>
      </c>
    </row>
    <row r="177" spans="1:11" ht="15">
      <c r="A177" s="141"/>
      <c r="B177" s="140" t="s">
        <v>183</v>
      </c>
      <c r="C177" s="140"/>
      <c r="D177" s="140"/>
      <c r="E177" s="140"/>
      <c r="F177" s="17">
        <f>SUM(F175:F176)</f>
        <v>21728034</v>
      </c>
      <c r="G177" s="17"/>
      <c r="H177" s="17">
        <f>SUM(H175:H176)</f>
        <v>21728034</v>
      </c>
      <c r="I177" s="17">
        <f>SUM(I175:I176)</f>
        <v>0</v>
      </c>
      <c r="J177" s="131"/>
      <c r="K177" s="20"/>
    </row>
    <row r="178" spans="1:10" ht="15">
      <c r="A178" s="158" t="s">
        <v>185</v>
      </c>
      <c r="B178" s="158"/>
      <c r="C178" s="158"/>
      <c r="D178" s="158"/>
      <c r="E178" s="158"/>
      <c r="F178" s="18">
        <f>SUM(F7,F13,F26,F41,F49,F61,F73,F76,F79,F88,F90,F96,F102,F106,F109,F115,F128,F134,F137,F142,F145,F147,F155,F165,F169,F174,F177)</f>
        <v>8019369712.099998</v>
      </c>
      <c r="G178" s="18"/>
      <c r="H178" s="18">
        <f>SUM(H7,H13,H26,H41,H49,H61,H73,H76,H79,H88,H90,H96,H102,H106,H109,H115,H128,H134,H137,H142,H145,H147,H155,H165,H169,H174,H177)</f>
        <v>8000741550.099998</v>
      </c>
      <c r="I178" s="18">
        <f>SUM(I7,I13,I26,I41,I49,I61,I73,I76,I79,I88,I90,I96,I102,I106,I109,I115,I128,I134,I137,I142,I145,I147,I155,I165,I169,I174,I177)</f>
        <v>1889337735.17</v>
      </c>
      <c r="J178" s="19">
        <f>I178/H178</f>
        <v>0.236145327697329</v>
      </c>
    </row>
    <row r="180" ht="15">
      <c r="H180" s="5"/>
    </row>
    <row r="182" ht="15">
      <c r="F182" s="84"/>
    </row>
  </sheetData>
  <mergeCells count="147">
    <mergeCell ref="D27:D40"/>
    <mergeCell ref="E27:E40"/>
    <mergeCell ref="K107:K108"/>
    <mergeCell ref="D110:D114"/>
    <mergeCell ref="E110:E114"/>
    <mergeCell ref="D117:D127"/>
    <mergeCell ref="K149:K150"/>
    <mergeCell ref="D97:D101"/>
    <mergeCell ref="E97:E101"/>
    <mergeCell ref="E42:E48"/>
    <mergeCell ref="J110:J115"/>
    <mergeCell ref="J103:J106"/>
    <mergeCell ref="J107:J109"/>
    <mergeCell ref="J97:J102"/>
    <mergeCell ref="J89:J90"/>
    <mergeCell ref="J80:J88"/>
    <mergeCell ref="J27:J41"/>
    <mergeCell ref="K116:K117"/>
    <mergeCell ref="A138:A142"/>
    <mergeCell ref="D138:D140"/>
    <mergeCell ref="E138:E140"/>
    <mergeCell ref="J138:J142"/>
    <mergeCell ref="B142:E142"/>
    <mergeCell ref="B134:E134"/>
    <mergeCell ref="J116:J128"/>
    <mergeCell ref="K143:K144"/>
    <mergeCell ref="B49:E49"/>
    <mergeCell ref="A50:A61"/>
    <mergeCell ref="B143:B144"/>
    <mergeCell ref="C143:C144"/>
    <mergeCell ref="A103:A106"/>
    <mergeCell ref="B106:E106"/>
    <mergeCell ref="D103:D105"/>
    <mergeCell ref="E103:E105"/>
    <mergeCell ref="D80:D86"/>
    <mergeCell ref="E80:E86"/>
    <mergeCell ref="A91:A96"/>
    <mergeCell ref="D91:D95"/>
    <mergeCell ref="E91:E95"/>
    <mergeCell ref="A107:A109"/>
    <mergeCell ref="B109:E109"/>
    <mergeCell ref="C107:C108"/>
    <mergeCell ref="J14:J26"/>
    <mergeCell ref="B26:E26"/>
    <mergeCell ref="B41:E41"/>
    <mergeCell ref="A42:A49"/>
    <mergeCell ref="D42:D48"/>
    <mergeCell ref="C116:C117"/>
    <mergeCell ref="B116:B117"/>
    <mergeCell ref="E117:E127"/>
    <mergeCell ref="E51:E60"/>
    <mergeCell ref="D62:D72"/>
    <mergeCell ref="E62:E72"/>
    <mergeCell ref="D74:D75"/>
    <mergeCell ref="E74:E75"/>
    <mergeCell ref="A77:A79"/>
    <mergeCell ref="B79:E79"/>
    <mergeCell ref="J77:J79"/>
    <mergeCell ref="D77:D78"/>
    <mergeCell ref="E77:E78"/>
    <mergeCell ref="A74:A76"/>
    <mergeCell ref="B76:E76"/>
    <mergeCell ref="B61:E61"/>
    <mergeCell ref="A62:A73"/>
    <mergeCell ref="B73:E73"/>
    <mergeCell ref="B102:E102"/>
    <mergeCell ref="K167:K168"/>
    <mergeCell ref="J8:J13"/>
    <mergeCell ref="A8:A13"/>
    <mergeCell ref="D8:D10"/>
    <mergeCell ref="E8:E10"/>
    <mergeCell ref="A1:K1"/>
    <mergeCell ref="K11:K12"/>
    <mergeCell ref="A27:A41"/>
    <mergeCell ref="A97:A102"/>
    <mergeCell ref="A143:A145"/>
    <mergeCell ref="B145:E145"/>
    <mergeCell ref="A146:A147"/>
    <mergeCell ref="B147:E147"/>
    <mergeCell ref="A135:A137"/>
    <mergeCell ref="D135:D136"/>
    <mergeCell ref="E135:E136"/>
    <mergeCell ref="B137:E137"/>
    <mergeCell ref="B128:E128"/>
    <mergeCell ref="A129:A134"/>
    <mergeCell ref="A110:A115"/>
    <mergeCell ref="B115:E115"/>
    <mergeCell ref="A116:A128"/>
    <mergeCell ref="K5:K6"/>
    <mergeCell ref="D51:D60"/>
    <mergeCell ref="A178:E178"/>
    <mergeCell ref="A175:A177"/>
    <mergeCell ref="B177:E177"/>
    <mergeCell ref="A170:A174"/>
    <mergeCell ref="B174:E174"/>
    <mergeCell ref="B155:E155"/>
    <mergeCell ref="A156:A165"/>
    <mergeCell ref="B165:E165"/>
    <mergeCell ref="A148:A155"/>
    <mergeCell ref="D150:D154"/>
    <mergeCell ref="E150:E154"/>
    <mergeCell ref="A166:A169"/>
    <mergeCell ref="B169:E169"/>
    <mergeCell ref="B149:B150"/>
    <mergeCell ref="C149:C150"/>
    <mergeCell ref="B167:B168"/>
    <mergeCell ref="C167:C168"/>
    <mergeCell ref="D156:D164"/>
    <mergeCell ref="E156:E164"/>
    <mergeCell ref="D170:D173"/>
    <mergeCell ref="E170:E173"/>
    <mergeCell ref="D175:D176"/>
    <mergeCell ref="E175:E176"/>
    <mergeCell ref="B107:B108"/>
    <mergeCell ref="J175:J177"/>
    <mergeCell ref="J148:J155"/>
    <mergeCell ref="J156:J165"/>
    <mergeCell ref="J170:J174"/>
    <mergeCell ref="J166:J169"/>
    <mergeCell ref="J146:J147"/>
    <mergeCell ref="J143:J145"/>
    <mergeCell ref="J129:J134"/>
    <mergeCell ref="J135:J137"/>
    <mergeCell ref="J3:J7"/>
    <mergeCell ref="D129:D133"/>
    <mergeCell ref="E129:E133"/>
    <mergeCell ref="B7:E7"/>
    <mergeCell ref="B11:B12"/>
    <mergeCell ref="C11:C12"/>
    <mergeCell ref="B13:E13"/>
    <mergeCell ref="A14:A26"/>
    <mergeCell ref="D14:D25"/>
    <mergeCell ref="E14:E25"/>
    <mergeCell ref="A3:A7"/>
    <mergeCell ref="B5:B6"/>
    <mergeCell ref="C3:C6"/>
    <mergeCell ref="D3:D5"/>
    <mergeCell ref="E3:E5"/>
    <mergeCell ref="J74:J76"/>
    <mergeCell ref="J50:J61"/>
    <mergeCell ref="J42:J49"/>
    <mergeCell ref="J62:J73"/>
    <mergeCell ref="J91:J96"/>
    <mergeCell ref="A80:A88"/>
    <mergeCell ref="B88:E88"/>
    <mergeCell ref="A89:A90"/>
    <mergeCell ref="B90:E9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dc:creator>
  <cp:keywords/>
  <dc:description/>
  <cp:lastModifiedBy>SENA</cp:lastModifiedBy>
  <dcterms:created xsi:type="dcterms:W3CDTF">2021-06-03T03:02:09Z</dcterms:created>
  <dcterms:modified xsi:type="dcterms:W3CDTF">2022-04-16T13:31:31Z</dcterms:modified>
  <cp:category/>
  <cp:version/>
  <cp:contentType/>
  <cp:contentStatus/>
</cp:coreProperties>
</file>